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10章 運輸及び通信\"/>
    </mc:Choice>
  </mc:AlternateContent>
  <xr:revisionPtr revIDLastSave="0" documentId="13_ncr:1_{F144517E-E98F-4E97-89C7-706A402C6444}" xr6:coauthVersionLast="47" xr6:coauthVersionMax="47" xr10:uidLastSave="{00000000-0000-0000-0000-000000000000}"/>
  <bookViews>
    <workbookView xWindow="-120" yWindow="-120" windowWidth="29040" windowHeight="15720" tabRatio="463" xr2:uid="{78A7F96B-42B2-4963-B606-35AFD374CA6D}"/>
  </bookViews>
  <sheets>
    <sheet name="10-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9" i="1"/>
  <c r="E11" i="1"/>
  <c r="F11" i="1"/>
  <c r="G11" i="1"/>
  <c r="H11" i="1"/>
  <c r="I11" i="1"/>
  <c r="J11" i="1"/>
  <c r="L11" i="1"/>
  <c r="D17" i="1"/>
  <c r="D16" i="1"/>
  <c r="D15" i="1"/>
  <c r="D14" i="1"/>
  <c r="E16" i="1"/>
  <c r="E17" i="1"/>
  <c r="E15" i="1"/>
  <c r="E14" i="1"/>
  <c r="M11" i="1"/>
</calcChain>
</file>

<file path=xl/sharedStrings.xml><?xml version="1.0" encoding="utf-8"?>
<sst xmlns="http://schemas.openxmlformats.org/spreadsheetml/2006/main" count="36" uniqueCount="32">
  <si>
    <t>年　　　次
品　目　別</t>
    <rPh sb="0" eb="1">
      <t>ネンジ</t>
    </rPh>
    <rPh sb="4" eb="5">
      <t>ジ</t>
    </rPh>
    <rPh sb="6" eb="9">
      <t>ヒンモク</t>
    </rPh>
    <rPh sb="10" eb="11">
      <t>ベツ</t>
    </rPh>
    <phoneticPr fontId="19"/>
  </si>
  <si>
    <t>単位：t</t>
    <rPh sb="0" eb="2">
      <t>タンイ</t>
    </rPh>
    <phoneticPr fontId="19"/>
  </si>
  <si>
    <t>資料：治水対策課</t>
    <rPh sb="3" eb="5">
      <t>チスイ</t>
    </rPh>
    <rPh sb="5" eb="7">
      <t>タイサク</t>
    </rPh>
    <rPh sb="7" eb="8">
      <t>カ</t>
    </rPh>
    <phoneticPr fontId="19"/>
  </si>
  <si>
    <t>国土交通省「港湾統計調査」</t>
    <rPh sb="0" eb="1">
      <t>コクド</t>
    </rPh>
    <phoneticPr fontId="19"/>
  </si>
  <si>
    <t>外貿</t>
    <rPh sb="0" eb="1">
      <t>ガイ</t>
    </rPh>
    <rPh sb="1" eb="2">
      <t>ボウ</t>
    </rPh>
    <phoneticPr fontId="19"/>
  </si>
  <si>
    <t>内貿　</t>
    <rPh sb="0" eb="1">
      <t>ナイ</t>
    </rPh>
    <rPh sb="1" eb="2">
      <t>ボウ</t>
    </rPh>
    <phoneticPr fontId="19"/>
  </si>
  <si>
    <t>内貿</t>
    <rPh sb="0" eb="1">
      <t>ナイ</t>
    </rPh>
    <rPh sb="1" eb="2">
      <t>ボウ</t>
    </rPh>
    <phoneticPr fontId="19"/>
  </si>
  <si>
    <t>総数</t>
    <rPh sb="0" eb="2">
      <t>ソウスウ</t>
    </rPh>
    <phoneticPr fontId="19"/>
  </si>
  <si>
    <t>別府港区</t>
    <rPh sb="0" eb="2">
      <t>ベフ</t>
    </rPh>
    <rPh sb="2" eb="4">
      <t>ミナトク</t>
    </rPh>
    <phoneticPr fontId="19"/>
  </si>
  <si>
    <t>別府西港区</t>
    <rPh sb="0" eb="2">
      <t>ベフ</t>
    </rPh>
    <rPh sb="2" eb="3">
      <t>ニシ</t>
    </rPh>
    <rPh sb="3" eb="4">
      <t>コウ</t>
    </rPh>
    <rPh sb="4" eb="5">
      <t>ク</t>
    </rPh>
    <phoneticPr fontId="19"/>
  </si>
  <si>
    <t>輸出</t>
    <phoneticPr fontId="19"/>
  </si>
  <si>
    <t>輸入</t>
    <phoneticPr fontId="19"/>
  </si>
  <si>
    <t>移出</t>
    <phoneticPr fontId="19"/>
  </si>
  <si>
    <t>移入</t>
    <phoneticPr fontId="19"/>
  </si>
  <si>
    <t>輸出</t>
    <phoneticPr fontId="19"/>
  </si>
  <si>
    <t>出</t>
    <rPh sb="0" eb="1">
      <t>デ</t>
    </rPh>
    <phoneticPr fontId="19"/>
  </si>
  <si>
    <t>入</t>
    <rPh sb="0" eb="1">
      <t>イリ</t>
    </rPh>
    <phoneticPr fontId="19"/>
  </si>
  <si>
    <t>元年</t>
    <rPh sb="0" eb="1">
      <t>ガン</t>
    </rPh>
    <rPh sb="1" eb="2">
      <t>ネン</t>
    </rPh>
    <phoneticPr fontId="19"/>
  </si>
  <si>
    <t>　農水産品</t>
    <rPh sb="1" eb="3">
      <t>ノウスイ</t>
    </rPh>
    <rPh sb="3" eb="4">
      <t>サン</t>
    </rPh>
    <rPh sb="4" eb="5">
      <t>ヒン</t>
    </rPh>
    <phoneticPr fontId="19"/>
  </si>
  <si>
    <t>　林産品</t>
    <rPh sb="1" eb="2">
      <t>リン</t>
    </rPh>
    <rPh sb="2" eb="4">
      <t>サンヒン</t>
    </rPh>
    <phoneticPr fontId="19"/>
  </si>
  <si>
    <t>　鉱産品</t>
    <rPh sb="1" eb="2">
      <t>コウ</t>
    </rPh>
    <rPh sb="2" eb="3">
      <t>サン</t>
    </rPh>
    <rPh sb="3" eb="4">
      <t>ヒン</t>
    </rPh>
    <phoneticPr fontId="19"/>
  </si>
  <si>
    <t>　金属機械工業品</t>
    <rPh sb="1" eb="3">
      <t>キンゾク</t>
    </rPh>
    <rPh sb="3" eb="5">
      <t>キカイ</t>
    </rPh>
    <rPh sb="5" eb="6">
      <t>コウ</t>
    </rPh>
    <rPh sb="6" eb="7">
      <t>ギョウ</t>
    </rPh>
    <rPh sb="7" eb="8">
      <t>ヒン</t>
    </rPh>
    <phoneticPr fontId="19"/>
  </si>
  <si>
    <t>　化学工業品</t>
    <rPh sb="1" eb="3">
      <t>カガク</t>
    </rPh>
    <rPh sb="3" eb="5">
      <t>コウギョウ</t>
    </rPh>
    <rPh sb="5" eb="6">
      <t>ヒン</t>
    </rPh>
    <phoneticPr fontId="19"/>
  </si>
  <si>
    <t>　軽工業品</t>
    <rPh sb="1" eb="2">
      <t>ケイ</t>
    </rPh>
    <rPh sb="2" eb="5">
      <t>コウギョウヒン</t>
    </rPh>
    <phoneticPr fontId="19"/>
  </si>
  <si>
    <t>　雑工業品</t>
    <rPh sb="1" eb="2">
      <t>ザツ</t>
    </rPh>
    <rPh sb="2" eb="5">
      <t>コウギョウヒン</t>
    </rPh>
    <phoneticPr fontId="19"/>
  </si>
  <si>
    <t>　特殊品</t>
    <rPh sb="1" eb="3">
      <t>トクシュ</t>
    </rPh>
    <rPh sb="3" eb="4">
      <t>ヒン</t>
    </rPh>
    <phoneticPr fontId="19"/>
  </si>
  <si>
    <t xml:space="preserve">  10－９　取扱貨物品目別総量</t>
    <phoneticPr fontId="19"/>
  </si>
  <si>
    <t>２年</t>
    <rPh sb="1" eb="2">
      <t>ネン</t>
    </rPh>
    <phoneticPr fontId="19"/>
  </si>
  <si>
    <t>３年</t>
    <rPh sb="1" eb="2">
      <t>ネン</t>
    </rPh>
    <phoneticPr fontId="19"/>
  </si>
  <si>
    <t>４年</t>
    <rPh sb="1" eb="2">
      <t>ネン</t>
    </rPh>
    <phoneticPr fontId="19"/>
  </si>
  <si>
    <t>５年</t>
    <rPh sb="1" eb="2">
      <t>ネン</t>
    </rPh>
    <phoneticPr fontId="19"/>
  </si>
  <si>
    <t>６年</t>
    <rPh sb="1" eb="2">
      <t>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</si>
</sst>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8" fontId="18" fillId="0" borderId="0" xfId="33" applyFont="1" applyBorder="1" applyAlignment="1">
      <alignment horizontal="right" vertical="center"/>
    </xf>
    <xf numFmtId="38" fontId="18" fillId="0" borderId="0" xfId="33" applyFont="1" applyBorder="1" applyAlignment="1">
      <alignment vertical="center"/>
    </xf>
    <xf numFmtId="38" fontId="18" fillId="0" borderId="0" xfId="33" applyFont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0" fontId="18" fillId="0" borderId="0" xfId="0" applyFont="1"/>
    <xf numFmtId="41" fontId="18" fillId="0" borderId="0" xfId="0" applyNumberFormat="1" applyFont="1"/>
    <xf numFmtId="0" fontId="18" fillId="0" borderId="11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3" fontId="18" fillId="0" borderId="14" xfId="0" applyNumberFormat="1" applyFont="1" applyBorder="1" applyAlignment="1">
      <alignment vertical="center"/>
    </xf>
    <xf numFmtId="41" fontId="18" fillId="0" borderId="14" xfId="33" applyNumberFormat="1" applyFont="1" applyBorder="1" applyAlignment="1">
      <alignment horizontal="right" vertical="center"/>
    </xf>
    <xf numFmtId="41" fontId="18" fillId="0" borderId="15" xfId="33" applyNumberFormat="1" applyFont="1" applyBorder="1" applyAlignment="1">
      <alignment horizontal="right" vertical="center"/>
    </xf>
    <xf numFmtId="41" fontId="18" fillId="0" borderId="17" xfId="0" applyNumberFormat="1" applyFont="1" applyBorder="1" applyAlignment="1">
      <alignment horizontal="right" vertical="center" wrapText="1"/>
    </xf>
    <xf numFmtId="41" fontId="18" fillId="0" borderId="17" xfId="33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left" vertical="center"/>
    </xf>
    <xf numFmtId="41" fontId="18" fillId="0" borderId="19" xfId="33" applyNumberFormat="1" applyFont="1" applyBorder="1" applyAlignment="1">
      <alignment horizontal="right" vertical="center"/>
    </xf>
    <xf numFmtId="41" fontId="18" fillId="0" borderId="18" xfId="0" applyNumberFormat="1" applyFont="1" applyBorder="1" applyAlignment="1">
      <alignment horizontal="right" vertical="center" wrapText="1"/>
    </xf>
    <xf numFmtId="41" fontId="18" fillId="0" borderId="20" xfId="33" applyNumberFormat="1" applyFont="1" applyBorder="1" applyAlignment="1">
      <alignment horizontal="right" vertical="center"/>
    </xf>
    <xf numFmtId="41" fontId="18" fillId="0" borderId="20" xfId="0" applyNumberFormat="1" applyFont="1" applyBorder="1" applyAlignment="1">
      <alignment horizontal="right" vertical="center"/>
    </xf>
    <xf numFmtId="41" fontId="18" fillId="0" borderId="18" xfId="33" applyNumberFormat="1" applyFont="1" applyBorder="1" applyAlignment="1">
      <alignment horizontal="right" vertical="center"/>
    </xf>
    <xf numFmtId="0" fontId="18" fillId="0" borderId="0" xfId="0" quotePrefix="1" applyFont="1"/>
    <xf numFmtId="3" fontId="18" fillId="0" borderId="20" xfId="0" applyNumberFormat="1" applyFont="1" applyBorder="1" applyAlignment="1">
      <alignment vertical="center"/>
    </xf>
    <xf numFmtId="3" fontId="18" fillId="0" borderId="16" xfId="0" applyNumberFormat="1" applyFont="1" applyBorder="1" applyAlignment="1">
      <alignment vertical="center"/>
    </xf>
    <xf numFmtId="3" fontId="18" fillId="0" borderId="18" xfId="0" applyNumberFormat="1" applyFont="1" applyBorder="1" applyAlignment="1">
      <alignment vertical="center"/>
    </xf>
    <xf numFmtId="3" fontId="18" fillId="0" borderId="0" xfId="0" applyNumberFormat="1" applyFont="1" applyAlignment="1">
      <alignment horizontal="left" vertical="center"/>
    </xf>
    <xf numFmtId="3" fontId="18" fillId="0" borderId="16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2" xfId="0" applyNumberFormat="1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distributed" vertical="center" wrapText="1" justifyLastLine="1"/>
    </xf>
    <xf numFmtId="0" fontId="18" fillId="0" borderId="25" xfId="0" applyFont="1" applyBorder="1" applyAlignment="1">
      <alignment horizontal="distributed" vertical="center" wrapText="1" justifyLastLine="1"/>
    </xf>
    <xf numFmtId="0" fontId="18" fillId="0" borderId="29" xfId="0" applyFont="1" applyBorder="1" applyAlignment="1">
      <alignment horizontal="distributed" vertical="center" wrapText="1" justifyLastLine="1"/>
    </xf>
    <xf numFmtId="0" fontId="18" fillId="0" borderId="27" xfId="0" applyFont="1" applyBorder="1" applyAlignment="1">
      <alignment horizontal="distributed" vertical="center" wrapText="1" justifyLastLine="1"/>
    </xf>
    <xf numFmtId="0" fontId="18" fillId="0" borderId="30" xfId="0" applyFont="1" applyBorder="1" applyAlignment="1">
      <alignment horizontal="distributed" vertical="center" justifyLastLine="1"/>
    </xf>
    <xf numFmtId="0" fontId="18" fillId="0" borderId="31" xfId="0" applyFont="1" applyBorder="1" applyAlignment="1">
      <alignment horizontal="distributed" vertical="center" justifyLastLine="1"/>
    </xf>
    <xf numFmtId="0" fontId="18" fillId="0" borderId="32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33" xfId="0" applyFont="1" applyBorder="1" applyAlignment="1">
      <alignment horizontal="distributed" vertical="center" justifyLastLine="1"/>
    </xf>
    <xf numFmtId="41" fontId="18" fillId="0" borderId="10" xfId="33" applyNumberFormat="1" applyFont="1" applyBorder="1" applyAlignment="1">
      <alignment horizontal="center" vertical="center"/>
    </xf>
    <xf numFmtId="41" fontId="18" fillId="0" borderId="16" xfId="0" applyNumberFormat="1" applyFont="1" applyBorder="1" applyAlignment="1">
      <alignment horizontal="center" vertical="center" wrapText="1"/>
    </xf>
    <xf numFmtId="41" fontId="18" fillId="0" borderId="0" xfId="33" applyNumberFormat="1" applyFont="1" applyBorder="1" applyAlignment="1">
      <alignment horizontal="center" vertical="center"/>
    </xf>
    <xf numFmtId="41" fontId="18" fillId="0" borderId="16" xfId="33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41" fontId="18" fillId="0" borderId="10" xfId="0" applyNumberFormat="1" applyFont="1" applyBorder="1" applyAlignment="1">
      <alignment horizontal="center" vertical="center"/>
    </xf>
    <xf numFmtId="41" fontId="18" fillId="0" borderId="16" xfId="0" applyNumberFormat="1" applyFont="1" applyBorder="1" applyAlignment="1">
      <alignment horizontal="center" vertical="center"/>
    </xf>
    <xf numFmtId="41" fontId="18" fillId="0" borderId="21" xfId="33" applyNumberFormat="1" applyFont="1" applyBorder="1" applyAlignment="1">
      <alignment horizontal="center" vertical="center"/>
    </xf>
    <xf numFmtId="41" fontId="18" fillId="0" borderId="22" xfId="0" applyNumberFormat="1" applyFont="1" applyBorder="1" applyAlignment="1">
      <alignment horizontal="center" vertical="center" wrapText="1"/>
    </xf>
    <xf numFmtId="41" fontId="18" fillId="0" borderId="23" xfId="33" applyNumberFormat="1" applyFont="1" applyBorder="1" applyAlignment="1">
      <alignment horizontal="center" vertical="center"/>
    </xf>
    <xf numFmtId="41" fontId="18" fillId="0" borderId="21" xfId="0" applyNumberFormat="1" applyFont="1" applyBorder="1" applyAlignment="1">
      <alignment horizontal="center" vertical="center"/>
    </xf>
    <xf numFmtId="41" fontId="18" fillId="0" borderId="22" xfId="0" applyNumberFormat="1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FC9F-48E7-4F08-997D-2CE558E9487C}">
  <dimension ref="A1:M23"/>
  <sheetViews>
    <sheetView showGridLines="0" tabSelected="1" zoomScaleNormal="100" zoomScaleSheetLayoutView="50" workbookViewId="0"/>
  </sheetViews>
  <sheetFormatPr defaultRowHeight="24.95" customHeight="1" x14ac:dyDescent="0.15"/>
  <cols>
    <col min="1" max="1" width="4.25" style="8" customWidth="1"/>
    <col min="2" max="2" width="4.875" style="8" customWidth="1"/>
    <col min="3" max="3" width="15.5" style="8" customWidth="1"/>
    <col min="4" max="13" width="17.125" style="8" customWidth="1"/>
    <col min="14" max="14" width="9" style="8" bestFit="1"/>
    <col min="15" max="16384" width="9" style="8"/>
  </cols>
  <sheetData>
    <row r="1" spans="1:13" s="3" customFormat="1" ht="24.95" customHeight="1" x14ac:dyDescent="0.15">
      <c r="A1" s="3" t="s">
        <v>26</v>
      </c>
      <c r="D1" s="4"/>
      <c r="E1" s="5"/>
      <c r="F1" s="4"/>
      <c r="G1" s="4"/>
      <c r="H1" s="6"/>
      <c r="I1" s="4"/>
      <c r="J1" s="5"/>
      <c r="K1" s="5"/>
      <c r="L1" s="5"/>
      <c r="M1" s="5"/>
    </row>
    <row r="2" spans="1:13" ht="9.9499999999999993" customHeight="1" thickBot="1" x14ac:dyDescent="0.2"/>
    <row r="3" spans="1:13" s="1" customFormat="1" ht="20.100000000000001" customHeight="1" x14ac:dyDescent="0.15">
      <c r="B3" s="32" t="s">
        <v>0</v>
      </c>
      <c r="C3" s="33"/>
      <c r="D3" s="38" t="s">
        <v>7</v>
      </c>
      <c r="E3" s="39"/>
      <c r="F3" s="42" t="s">
        <v>8</v>
      </c>
      <c r="G3" s="43"/>
      <c r="H3" s="43"/>
      <c r="I3" s="44"/>
      <c r="J3" s="43" t="s">
        <v>9</v>
      </c>
      <c r="K3" s="43"/>
      <c r="L3" s="43"/>
      <c r="M3" s="43"/>
    </row>
    <row r="4" spans="1:13" s="1" customFormat="1" ht="20.100000000000001" customHeight="1" x14ac:dyDescent="0.15">
      <c r="B4" s="34"/>
      <c r="C4" s="35"/>
      <c r="D4" s="40"/>
      <c r="E4" s="41"/>
      <c r="F4" s="45" t="s">
        <v>4</v>
      </c>
      <c r="G4" s="46"/>
      <c r="H4" s="45" t="s">
        <v>5</v>
      </c>
      <c r="I4" s="47"/>
      <c r="J4" s="46" t="s">
        <v>4</v>
      </c>
      <c r="K4" s="46"/>
      <c r="L4" s="45" t="s">
        <v>6</v>
      </c>
      <c r="M4" s="46"/>
    </row>
    <row r="5" spans="1:13" s="1" customFormat="1" ht="20.100000000000001" customHeight="1" x14ac:dyDescent="0.15">
      <c r="B5" s="36"/>
      <c r="C5" s="37"/>
      <c r="D5" s="10" t="s">
        <v>15</v>
      </c>
      <c r="E5" s="11" t="s">
        <v>16</v>
      </c>
      <c r="F5" s="10" t="s">
        <v>10</v>
      </c>
      <c r="G5" s="10" t="s">
        <v>11</v>
      </c>
      <c r="H5" s="10" t="s">
        <v>12</v>
      </c>
      <c r="I5" s="11" t="s">
        <v>13</v>
      </c>
      <c r="J5" s="12" t="s">
        <v>14</v>
      </c>
      <c r="K5" s="10" t="s">
        <v>11</v>
      </c>
      <c r="L5" s="10" t="s">
        <v>12</v>
      </c>
      <c r="M5" s="10" t="s">
        <v>13</v>
      </c>
    </row>
    <row r="6" spans="1:13" s="2" customFormat="1" ht="20.100000000000001" customHeight="1" x14ac:dyDescent="0.15">
      <c r="B6" s="13" t="s">
        <v>17</v>
      </c>
      <c r="C6" s="18"/>
      <c r="D6" s="19">
        <v>9650310</v>
      </c>
      <c r="E6" s="20">
        <v>20940476</v>
      </c>
      <c r="F6" s="19">
        <v>1750780</v>
      </c>
      <c r="G6" s="21">
        <v>18149080</v>
      </c>
      <c r="H6" s="19">
        <v>2501084</v>
      </c>
      <c r="I6" s="23">
        <v>2643658</v>
      </c>
      <c r="J6" s="21">
        <v>892168</v>
      </c>
      <c r="K6" s="21">
        <v>7054</v>
      </c>
      <c r="L6" s="19">
        <v>4506278</v>
      </c>
      <c r="M6" s="21">
        <v>140684</v>
      </c>
    </row>
    <row r="7" spans="1:13" s="2" customFormat="1" ht="20.100000000000001" customHeight="1" x14ac:dyDescent="0.15">
      <c r="B7" s="25" t="s">
        <v>27</v>
      </c>
      <c r="C7" s="13"/>
      <c r="D7" s="15">
        <v>8220506</v>
      </c>
      <c r="E7" s="16">
        <v>18012014</v>
      </c>
      <c r="F7" s="15">
        <v>1518362</v>
      </c>
      <c r="G7" s="14">
        <v>15394825</v>
      </c>
      <c r="H7" s="15">
        <v>2091082</v>
      </c>
      <c r="I7" s="17">
        <v>2566752</v>
      </c>
      <c r="J7" s="14">
        <v>984498</v>
      </c>
      <c r="K7" s="14">
        <v>1037</v>
      </c>
      <c r="L7" s="15">
        <v>3626564</v>
      </c>
      <c r="M7" s="14">
        <v>49400</v>
      </c>
    </row>
    <row r="8" spans="1:13" s="2" customFormat="1" ht="20.100000000000001" customHeight="1" x14ac:dyDescent="0.15">
      <c r="B8" s="25" t="s">
        <v>28</v>
      </c>
      <c r="C8" s="13"/>
      <c r="D8" s="15">
        <v>9588370</v>
      </c>
      <c r="E8" s="16">
        <v>20002256</v>
      </c>
      <c r="F8" s="15">
        <v>2117294</v>
      </c>
      <c r="G8" s="14">
        <v>17073439</v>
      </c>
      <c r="H8" s="15">
        <v>2190607</v>
      </c>
      <c r="I8" s="17">
        <v>2905058</v>
      </c>
      <c r="J8" s="14">
        <v>932481</v>
      </c>
      <c r="K8" s="14">
        <v>771</v>
      </c>
      <c r="L8" s="15">
        <v>4347988</v>
      </c>
      <c r="M8" s="14">
        <v>22988</v>
      </c>
    </row>
    <row r="9" spans="1:13" s="2" customFormat="1" ht="20.100000000000001" customHeight="1" x14ac:dyDescent="0.15">
      <c r="B9" s="25" t="s">
        <v>29</v>
      </c>
      <c r="C9" s="27"/>
      <c r="D9" s="19">
        <v>8872148</v>
      </c>
      <c r="E9" s="20">
        <v>20431257</v>
      </c>
      <c r="F9" s="19">
        <v>1799181</v>
      </c>
      <c r="G9" s="21">
        <v>17570239</v>
      </c>
      <c r="H9" s="19">
        <v>2076349</v>
      </c>
      <c r="I9" s="23">
        <v>2838073</v>
      </c>
      <c r="J9" s="22">
        <v>816993</v>
      </c>
      <c r="K9" s="21">
        <v>204</v>
      </c>
      <c r="L9" s="19">
        <v>4179625</v>
      </c>
      <c r="M9" s="21">
        <v>22741</v>
      </c>
    </row>
    <row r="10" spans="1:13" s="2" customFormat="1" ht="20.100000000000001" customHeight="1" x14ac:dyDescent="0.15">
      <c r="B10" s="25" t="s">
        <v>30</v>
      </c>
      <c r="C10" s="27"/>
      <c r="D10" s="19">
        <v>8415042</v>
      </c>
      <c r="E10" s="20">
        <v>18810819</v>
      </c>
      <c r="F10" s="19">
        <v>1644461</v>
      </c>
      <c r="G10" s="21">
        <v>15985883</v>
      </c>
      <c r="H10" s="19">
        <v>1951972</v>
      </c>
      <c r="I10" s="23">
        <v>2806038</v>
      </c>
      <c r="J10" s="22">
        <v>798126</v>
      </c>
      <c r="K10" s="21">
        <v>185</v>
      </c>
      <c r="L10" s="19">
        <v>4020483</v>
      </c>
      <c r="M10" s="21">
        <v>18713</v>
      </c>
    </row>
    <row r="11" spans="1:13" s="2" customFormat="1" ht="20.100000000000001" customHeight="1" x14ac:dyDescent="0.15">
      <c r="B11" s="2" t="s">
        <v>31</v>
      </c>
      <c r="C11" s="26"/>
      <c r="D11" s="48">
        <f>D14+D15+D16+D17+D19</f>
        <v>8419027</v>
      </c>
      <c r="E11" s="49">
        <f>E14+E15+E16+E17</f>
        <v>18368393</v>
      </c>
      <c r="F11" s="48">
        <f>F14+F15</f>
        <v>1746550</v>
      </c>
      <c r="G11" s="50">
        <f>G14+G15+G16</f>
        <v>15347987</v>
      </c>
      <c r="H11" s="48">
        <f>H14+H15+H16+H17+H19</f>
        <v>1991284</v>
      </c>
      <c r="I11" s="51">
        <f>I14+I15+I16+I17</f>
        <v>2998582</v>
      </c>
      <c r="J11" s="52">
        <f>J15</f>
        <v>753981</v>
      </c>
      <c r="K11" s="49">
        <v>0</v>
      </c>
      <c r="L11" s="48">
        <f>L14+L15+L16+L17</f>
        <v>3927212</v>
      </c>
      <c r="M11" s="50">
        <f>M15+M16</f>
        <v>21824</v>
      </c>
    </row>
    <row r="12" spans="1:13" s="2" customFormat="1" ht="20.100000000000001" customHeight="1" x14ac:dyDescent="0.15">
      <c r="B12" s="28" t="s">
        <v>18</v>
      </c>
      <c r="C12" s="29"/>
      <c r="D12" s="48">
        <v>0</v>
      </c>
      <c r="E12" s="49">
        <v>0</v>
      </c>
      <c r="F12" s="48">
        <v>0</v>
      </c>
      <c r="G12" s="49">
        <v>0</v>
      </c>
      <c r="H12" s="48">
        <v>0</v>
      </c>
      <c r="I12" s="49">
        <v>0</v>
      </c>
      <c r="J12" s="48">
        <v>0</v>
      </c>
      <c r="K12" s="49">
        <v>0</v>
      </c>
      <c r="L12" s="48">
        <v>0</v>
      </c>
      <c r="M12" s="50">
        <v>0</v>
      </c>
    </row>
    <row r="13" spans="1:13" s="2" customFormat="1" ht="20.100000000000001" customHeight="1" x14ac:dyDescent="0.15">
      <c r="B13" s="28" t="s">
        <v>19</v>
      </c>
      <c r="C13" s="29"/>
      <c r="D13" s="48">
        <v>0</v>
      </c>
      <c r="E13" s="49">
        <v>0</v>
      </c>
      <c r="F13" s="48">
        <v>0</v>
      </c>
      <c r="G13" s="49">
        <v>0</v>
      </c>
      <c r="H13" s="48">
        <v>0</v>
      </c>
      <c r="I13" s="49">
        <v>0</v>
      </c>
      <c r="J13" s="48">
        <v>0</v>
      </c>
      <c r="K13" s="49">
        <v>0</v>
      </c>
      <c r="L13" s="48">
        <v>0</v>
      </c>
      <c r="M13" s="50">
        <v>0</v>
      </c>
    </row>
    <row r="14" spans="1:13" s="2" customFormat="1" ht="18.75" customHeight="1" x14ac:dyDescent="0.15">
      <c r="B14" s="28" t="s">
        <v>20</v>
      </c>
      <c r="C14" s="29"/>
      <c r="D14" s="48">
        <f>F14+H14+L14</f>
        <v>2643109</v>
      </c>
      <c r="E14" s="49">
        <f>G14+I14</f>
        <v>17517428</v>
      </c>
      <c r="F14" s="48">
        <v>1224910</v>
      </c>
      <c r="G14" s="50">
        <v>15255463</v>
      </c>
      <c r="H14" s="53">
        <v>1405569</v>
      </c>
      <c r="I14" s="54">
        <v>2261965</v>
      </c>
      <c r="J14" s="48">
        <v>0</v>
      </c>
      <c r="K14" s="49">
        <v>0</v>
      </c>
      <c r="L14" s="48">
        <v>12630</v>
      </c>
      <c r="M14" s="50">
        <v>0</v>
      </c>
    </row>
    <row r="15" spans="1:13" s="2" customFormat="1" ht="18.75" customHeight="1" x14ac:dyDescent="0.15">
      <c r="B15" s="28" t="s">
        <v>21</v>
      </c>
      <c r="C15" s="29"/>
      <c r="D15" s="48">
        <f>F15+H15+J15+L15</f>
        <v>5130300</v>
      </c>
      <c r="E15" s="49">
        <f>G15+I15+M15</f>
        <v>125537</v>
      </c>
      <c r="F15" s="48">
        <v>521640</v>
      </c>
      <c r="G15" s="50">
        <v>31224</v>
      </c>
      <c r="H15" s="53">
        <v>71932</v>
      </c>
      <c r="I15" s="54">
        <v>76383</v>
      </c>
      <c r="J15" s="52">
        <v>753981</v>
      </c>
      <c r="K15" s="49">
        <v>0</v>
      </c>
      <c r="L15" s="48">
        <v>3782747</v>
      </c>
      <c r="M15" s="50">
        <v>17930</v>
      </c>
    </row>
    <row r="16" spans="1:13" s="2" customFormat="1" ht="18.75" customHeight="1" x14ac:dyDescent="0.15">
      <c r="B16" s="28" t="s">
        <v>22</v>
      </c>
      <c r="C16" s="29"/>
      <c r="D16" s="48">
        <f>H16+L16</f>
        <v>360271</v>
      </c>
      <c r="E16" s="49">
        <f>G16+I16+M16</f>
        <v>714873</v>
      </c>
      <c r="F16" s="48">
        <v>0</v>
      </c>
      <c r="G16" s="50">
        <v>61300</v>
      </c>
      <c r="H16" s="53">
        <v>234887</v>
      </c>
      <c r="I16" s="54">
        <v>649679</v>
      </c>
      <c r="J16" s="52">
        <v>0</v>
      </c>
      <c r="K16" s="50">
        <v>0</v>
      </c>
      <c r="L16" s="48">
        <v>125384</v>
      </c>
      <c r="M16" s="50">
        <v>3894</v>
      </c>
    </row>
    <row r="17" spans="2:13" s="2" customFormat="1" ht="18.75" customHeight="1" x14ac:dyDescent="0.15">
      <c r="B17" s="28" t="s">
        <v>23</v>
      </c>
      <c r="C17" s="29"/>
      <c r="D17" s="48">
        <f>H17+L17</f>
        <v>15828</v>
      </c>
      <c r="E17" s="49">
        <f>I17</f>
        <v>10555</v>
      </c>
      <c r="F17" s="48">
        <v>0</v>
      </c>
      <c r="G17" s="50">
        <v>0</v>
      </c>
      <c r="H17" s="53">
        <v>9377</v>
      </c>
      <c r="I17" s="54">
        <v>10555</v>
      </c>
      <c r="J17" s="52">
        <v>0</v>
      </c>
      <c r="K17" s="50">
        <v>0</v>
      </c>
      <c r="L17" s="48">
        <v>6451</v>
      </c>
      <c r="M17" s="50">
        <v>0</v>
      </c>
    </row>
    <row r="18" spans="2:13" s="2" customFormat="1" ht="18.75" customHeight="1" x14ac:dyDescent="0.15">
      <c r="B18" s="28" t="s">
        <v>24</v>
      </c>
      <c r="C18" s="29"/>
      <c r="D18" s="48">
        <v>0</v>
      </c>
      <c r="E18" s="49">
        <v>0</v>
      </c>
      <c r="F18" s="48">
        <v>0</v>
      </c>
      <c r="G18" s="50">
        <v>0</v>
      </c>
      <c r="H18" s="53">
        <v>0</v>
      </c>
      <c r="I18" s="54">
        <v>0</v>
      </c>
      <c r="J18" s="52">
        <v>0</v>
      </c>
      <c r="K18" s="50">
        <v>0</v>
      </c>
      <c r="L18" s="48">
        <v>0</v>
      </c>
      <c r="M18" s="50">
        <v>0</v>
      </c>
    </row>
    <row r="19" spans="2:13" s="2" customFormat="1" ht="18.75" customHeight="1" thickBot="1" x14ac:dyDescent="0.2">
      <c r="B19" s="30" t="s">
        <v>25</v>
      </c>
      <c r="C19" s="31"/>
      <c r="D19" s="55">
        <f>H19</f>
        <v>269519</v>
      </c>
      <c r="E19" s="56">
        <v>0</v>
      </c>
      <c r="F19" s="55">
        <v>0</v>
      </c>
      <c r="G19" s="57">
        <v>0</v>
      </c>
      <c r="H19" s="58">
        <v>269519</v>
      </c>
      <c r="I19" s="59">
        <v>0</v>
      </c>
      <c r="J19" s="60">
        <v>0</v>
      </c>
      <c r="K19" s="57">
        <v>0</v>
      </c>
      <c r="L19" s="55">
        <v>0</v>
      </c>
      <c r="M19" s="57">
        <v>0</v>
      </c>
    </row>
    <row r="20" spans="2:13" s="3" customFormat="1" ht="17.25" customHeight="1" x14ac:dyDescent="0.15">
      <c r="C20" s="3" t="s">
        <v>1</v>
      </c>
      <c r="D20" s="7"/>
      <c r="E20" s="7"/>
      <c r="F20" s="7"/>
      <c r="G20" s="7"/>
      <c r="H20" s="7"/>
      <c r="I20" s="7"/>
      <c r="L20" s="7"/>
      <c r="M20" s="7"/>
    </row>
    <row r="21" spans="2:13" s="3" customFormat="1" ht="17.25" customHeight="1" x14ac:dyDescent="0.15">
      <c r="C21" s="3" t="s">
        <v>2</v>
      </c>
    </row>
    <row r="22" spans="2:13" ht="17.25" customHeight="1" x14ac:dyDescent="0.15">
      <c r="C22" s="24" t="s">
        <v>3</v>
      </c>
    </row>
    <row r="23" spans="2:13" ht="24.95" customHeight="1" x14ac:dyDescent="0.15">
      <c r="D23" s="9"/>
      <c r="E23" s="9"/>
      <c r="F23" s="9"/>
    </row>
  </sheetData>
  <mergeCells count="16">
    <mergeCell ref="B3:C5"/>
    <mergeCell ref="D3:E4"/>
    <mergeCell ref="F3:I3"/>
    <mergeCell ref="J3:M3"/>
    <mergeCell ref="F4:G4"/>
    <mergeCell ref="H4:I4"/>
    <mergeCell ref="J4:K4"/>
    <mergeCell ref="L4:M4"/>
    <mergeCell ref="B18:C18"/>
    <mergeCell ref="B19:C19"/>
    <mergeCell ref="B12:C12"/>
    <mergeCell ref="B13:C13"/>
    <mergeCell ref="B14:C14"/>
    <mergeCell ref="B15:C15"/>
    <mergeCell ref="B16:C16"/>
    <mergeCell ref="B17:C17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10-9</vt:lpstr>
      <vt:lpstr>'10-9'!Print_Area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2026-03-04T06:07:15Z</cp:lastPrinted>
  <dcterms:created xsi:type="dcterms:W3CDTF">1998-11-16T07:41:07Z</dcterms:created>
  <dcterms:modified xsi:type="dcterms:W3CDTF">2026-03-16T02:32:05Z</dcterms:modified>
</cp:coreProperties>
</file>