
<file path=[Content_Types].xml><?xml version="1.0" encoding="utf-8"?>
<Types xmlns="http://schemas.openxmlformats.org/package/2006/content-type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drawings/drawing2.xml" ContentType="application/vnd.openxmlformats-officedocument.drawing+xml"/>
  <Override PartName="/xl/ctrlProps/ctrlProp19.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20.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1" codeName="{3D1A710C-6663-3D7B-7F91-EC182F24A4BC}"/>
  <workbookPr filterPrivacy="1" codeName="ThisWorkbook"/>
  <xr:revisionPtr revIDLastSave="0" documentId="13_ncr:1_{F68C565A-851A-4FE9-9F51-90171C974659}" xr6:coauthVersionLast="36" xr6:coauthVersionMax="36" xr10:uidLastSave="{00000000-0000-0000-0000-000000000000}"/>
  <workbookProtection workbookAlgorithmName="SHA-512" workbookHashValue="hxmWPRlmIbDyDZZHzXRX+OJvWYmIAg0fMbEMA02Kf7f1BpyocrO9IsH3xYdjKGf1E4TVjRpgJ0aTm+GX6p9B/w==" workbookSaltValue="yn3H95uIi5IV28ieAOTfsw==" workbookSpinCount="100000" lockStructure="1"/>
  <bookViews>
    <workbookView xWindow="0" yWindow="0" windowWidth="22260" windowHeight="12645" xr2:uid="{00000000-000D-0000-FFFF-FFFF00000000}"/>
  </bookViews>
  <sheets>
    <sheet name="入力フォーム" sheetId="7" r:id="rId1"/>
    <sheet name="申請者情報の入力例" sheetId="18" state="hidden" r:id="rId2"/>
    <sheet name="給与入力例" sheetId="13" r:id="rId3"/>
    <sheet name="年金入力例" sheetId="14" r:id="rId4"/>
    <sheet name="その他入力例" sheetId="15" r:id="rId5"/>
    <sheet name="申請書" sheetId="3" state="hidden" r:id="rId6"/>
    <sheet name="所得見込計算書" sheetId="9" state="hidden" r:id="rId7"/>
    <sheet name="申請書（控）" sheetId="5" state="hidden" r:id="rId8"/>
    <sheet name="所得見込計算書 (控)" sheetId="10" state="hidden" r:id="rId9"/>
    <sheet name="所得計算シート" sheetId="1" state="hidden" r:id="rId10"/>
  </sheets>
  <definedNames>
    <definedName name="_xlnm.Print_Area" localSheetId="6">所得見込計算書!$A$1:$AJ$56</definedName>
    <definedName name="_xlnm.Print_Area" localSheetId="8">'所得見込計算書 (控)'!$A$1:$AJ$56</definedName>
  </definedNames>
  <calcPr calcId="191029"/>
  <extLst>
    <ext uri="{140A7094-0E35-4892-8432-C4D2E57EDEB5}">
      <x15:workbookPr chartTrackingRefBase="1"/>
    </ext>
  </extLst>
</workbook>
</file>

<file path=xl/calcChain.xml><?xml version="1.0" encoding="utf-8"?>
<calcChain xmlns="http://schemas.openxmlformats.org/spreadsheetml/2006/main">
  <c r="N15" i="10" l="1"/>
  <c r="N15" i="9"/>
  <c r="N18" i="9"/>
  <c r="N18" i="10"/>
  <c r="W41" i="10"/>
  <c r="Q41" i="10"/>
  <c r="H41" i="10"/>
  <c r="W40" i="10"/>
  <c r="Q40" i="10"/>
  <c r="H40" i="10"/>
  <c r="W39" i="10"/>
  <c r="Q39" i="10"/>
  <c r="H39" i="10"/>
  <c r="Q34" i="10"/>
  <c r="C34" i="10"/>
  <c r="Q33" i="10"/>
  <c r="C33" i="10"/>
  <c r="Q32" i="10"/>
  <c r="C32" i="10"/>
  <c r="Q27" i="10"/>
  <c r="C27" i="10"/>
  <c r="Q26" i="10"/>
  <c r="C26" i="10"/>
  <c r="Q25" i="10"/>
  <c r="C25" i="10"/>
  <c r="C11" i="10"/>
  <c r="E2" i="10"/>
  <c r="E2" i="9"/>
  <c r="B38" i="5"/>
  <c r="B38" i="3"/>
  <c r="H41" i="9" l="1"/>
  <c r="H40" i="9"/>
  <c r="H39" i="9"/>
  <c r="C34" i="9" l="1"/>
  <c r="L10" i="3"/>
  <c r="C11" i="9"/>
  <c r="L6" i="3"/>
  <c r="W41" i="9"/>
  <c r="Q41" i="9"/>
  <c r="W40" i="9"/>
  <c r="Q40" i="9"/>
  <c r="Q39" i="9"/>
  <c r="W39" i="9"/>
  <c r="Q34" i="9"/>
  <c r="Q33" i="9"/>
  <c r="Q32" i="9"/>
  <c r="Q25" i="9"/>
  <c r="C33" i="9"/>
  <c r="C32" i="9"/>
  <c r="C27" i="9"/>
  <c r="Q27" i="9"/>
  <c r="Q26" i="9"/>
  <c r="C26" i="9"/>
  <c r="C25" i="9"/>
  <c r="L5" i="3"/>
  <c r="C6" i="1" l="1"/>
  <c r="G48" i="10" s="1"/>
  <c r="G6" i="1"/>
  <c r="N36" i="5"/>
  <c r="I36" i="5"/>
  <c r="O35" i="5"/>
  <c r="I35" i="5"/>
  <c r="N36" i="3"/>
  <c r="I36" i="3"/>
  <c r="O35" i="3"/>
  <c r="I35" i="3"/>
  <c r="G48" i="9" l="1"/>
  <c r="G49" i="10"/>
  <c r="G49" i="9"/>
  <c r="G38" i="5"/>
  <c r="U12" i="5"/>
  <c r="O12" i="5"/>
  <c r="L10" i="5"/>
  <c r="L8" i="5"/>
  <c r="U7" i="5"/>
  <c r="M7" i="5"/>
  <c r="L6" i="5"/>
  <c r="L5" i="5"/>
  <c r="G38" i="3"/>
  <c r="U12" i="3"/>
  <c r="O12" i="3"/>
  <c r="L8" i="3"/>
  <c r="U7" i="3"/>
  <c r="M7" i="3"/>
  <c r="AB46" i="9" l="1"/>
  <c r="AB46" i="10"/>
  <c r="K28" i="1"/>
  <c r="K25" i="1"/>
  <c r="K19" i="1"/>
  <c r="K16" i="1"/>
  <c r="K10" i="1"/>
  <c r="K7" i="1"/>
  <c r="K13" i="1" l="1"/>
  <c r="K93" i="7" s="1"/>
  <c r="K31" i="1"/>
  <c r="K117" i="7" s="1"/>
  <c r="K22" i="1"/>
  <c r="K105" i="7" s="1"/>
  <c r="G50" i="9"/>
  <c r="G51" i="9"/>
  <c r="G51" i="10"/>
  <c r="G52" i="9"/>
  <c r="G52" i="10"/>
  <c r="G50" i="10"/>
  <c r="G8" i="1"/>
  <c r="J25" i="1"/>
  <c r="J16" i="1"/>
  <c r="J7" i="1"/>
  <c r="N6" i="1"/>
  <c r="N32" i="1" l="1"/>
  <c r="N30" i="1"/>
  <c r="N31" i="1"/>
  <c r="N24" i="1"/>
  <c r="N27" i="1"/>
  <c r="N26" i="1"/>
  <c r="N23" i="1"/>
  <c r="N25" i="1"/>
  <c r="N22" i="1"/>
  <c r="AC39" i="10"/>
  <c r="K33" i="1"/>
  <c r="AC41" i="9"/>
  <c r="AB48" i="10"/>
  <c r="AC40" i="10"/>
  <c r="P50" i="10"/>
  <c r="P50" i="9"/>
  <c r="C39" i="9"/>
  <c r="C50" i="9" s="1"/>
  <c r="C39" i="10"/>
  <c r="C50" i="10" s="1"/>
  <c r="C41" i="9"/>
  <c r="C52" i="9" s="1"/>
  <c r="C41" i="10"/>
  <c r="C52" i="10" s="1"/>
  <c r="C40" i="9"/>
  <c r="C51" i="9" s="1"/>
  <c r="C40" i="10"/>
  <c r="C51" i="10" s="1"/>
  <c r="K38" i="3"/>
  <c r="AB48" i="9"/>
  <c r="N33" i="1" l="1"/>
  <c r="AC41" i="10"/>
  <c r="AC40" i="9"/>
  <c r="AC39" i="9"/>
  <c r="P51" i="9"/>
  <c r="P51" i="10"/>
  <c r="P52" i="9"/>
  <c r="P52" i="10"/>
  <c r="H10" i="1"/>
  <c r="H21" i="1" l="1"/>
  <c r="H15" i="1"/>
  <c r="H17" i="1"/>
  <c r="H18" i="1"/>
  <c r="H19" i="1"/>
  <c r="H22" i="1"/>
  <c r="H23" i="1"/>
  <c r="H24" i="1"/>
  <c r="H16" i="1"/>
  <c r="H25" i="1"/>
  <c r="D20" i="1"/>
  <c r="D19" i="1"/>
  <c r="D12" i="1"/>
  <c r="D18" i="1"/>
  <c r="D17" i="1"/>
  <c r="D16" i="1"/>
  <c r="D15" i="1"/>
  <c r="D14" i="1"/>
  <c r="D13" i="1"/>
  <c r="D11" i="1"/>
  <c r="D10" i="1"/>
  <c r="H27" i="1" l="1"/>
  <c r="D22" i="1"/>
  <c r="G30" i="1" l="1"/>
  <c r="H34" i="1" s="1"/>
  <c r="H33" i="1" l="1"/>
  <c r="H32" i="1"/>
  <c r="H36" i="1" l="1"/>
  <c r="N21" i="1" s="1"/>
  <c r="N28" i="1" s="1"/>
  <c r="D24" i="1" l="1"/>
  <c r="N19" i="1" s="1"/>
  <c r="N8" i="1" s="1"/>
  <c r="P49" i="10"/>
  <c r="P49" i="9"/>
  <c r="N10" i="1" l="1"/>
  <c r="AB52" i="10" s="1"/>
  <c r="P48" i="9"/>
  <c r="P48" i="10"/>
  <c r="AB50" i="9" l="1"/>
  <c r="K119" i="7"/>
  <c r="AB50" i="10"/>
  <c r="N12" i="1"/>
  <c r="AB54" i="10" s="1"/>
  <c r="AB52" i="9"/>
  <c r="AB54" i="9" l="1"/>
  <c r="Q6" i="1"/>
  <c r="K48" i="3" s="1"/>
  <c r="Q7" i="1"/>
  <c r="Q48" i="3" s="1"/>
  <c r="G40" i="3" s="1"/>
</calcChain>
</file>

<file path=xl/sharedStrings.xml><?xml version="1.0" encoding="utf-8"?>
<sst xmlns="http://schemas.openxmlformats.org/spreadsheetml/2006/main" count="499" uniqueCount="240">
  <si>
    <t>・給与所得計算</t>
    <rPh sb="1" eb="7">
      <t>キュウヨショトクケイサン</t>
    </rPh>
    <phoneticPr fontId="2"/>
  </si>
  <si>
    <t>給与収入</t>
    <rPh sb="0" eb="4">
      <t>キュウヨシュウニュウ</t>
    </rPh>
    <phoneticPr fontId="2"/>
  </si>
  <si>
    <t>～</t>
    <phoneticPr fontId="2"/>
  </si>
  <si>
    <t>超</t>
    <rPh sb="0" eb="1">
      <t>チョウ</t>
    </rPh>
    <phoneticPr fontId="2"/>
  </si>
  <si>
    <t>〇給与所得計算</t>
    <rPh sb="1" eb="7">
      <t>キュウヨショトクケイサン</t>
    </rPh>
    <phoneticPr fontId="2"/>
  </si>
  <si>
    <t>・給与収入</t>
    <rPh sb="1" eb="5">
      <t>キュウヨシュウニュウ</t>
    </rPh>
    <phoneticPr fontId="2"/>
  </si>
  <si>
    <t>給与所得</t>
    <rPh sb="0" eb="4">
      <t>キュウヨショトク</t>
    </rPh>
    <phoneticPr fontId="2"/>
  </si>
  <si>
    <t>給与所得→</t>
    <rPh sb="0" eb="4">
      <t>キュウヨショトク</t>
    </rPh>
    <phoneticPr fontId="2"/>
  </si>
  <si>
    <t>〇年金所得計算</t>
    <rPh sb="1" eb="3">
      <t>ネンキン</t>
    </rPh>
    <rPh sb="3" eb="5">
      <t>ショトク</t>
    </rPh>
    <rPh sb="5" eb="7">
      <t>ケイサン</t>
    </rPh>
    <phoneticPr fontId="2"/>
  </si>
  <si>
    <t>・年金収入</t>
    <rPh sb="1" eb="5">
      <t>ネンキンシュウニュウ</t>
    </rPh>
    <phoneticPr fontId="2"/>
  </si>
  <si>
    <t>・生年月日</t>
    <rPh sb="1" eb="5">
      <t>セイネンガッピ</t>
    </rPh>
    <phoneticPr fontId="2"/>
  </si>
  <si>
    <t>・年金所得計算</t>
    <rPh sb="1" eb="3">
      <t>ネンキン</t>
    </rPh>
    <rPh sb="3" eb="5">
      <t>ショトク</t>
    </rPh>
    <rPh sb="5" eb="7">
      <t>ケイサン</t>
    </rPh>
    <phoneticPr fontId="2"/>
  </si>
  <si>
    <t>・65歳以上判定</t>
    <rPh sb="3" eb="6">
      <t>サイイジョウ</t>
    </rPh>
    <rPh sb="6" eb="8">
      <t>ハンテイ</t>
    </rPh>
    <phoneticPr fontId="2"/>
  </si>
  <si>
    <t>65歳以上</t>
    <rPh sb="2" eb="3">
      <t>サイ</t>
    </rPh>
    <rPh sb="3" eb="5">
      <t>イジョウ</t>
    </rPh>
    <phoneticPr fontId="2"/>
  </si>
  <si>
    <t>年金収入</t>
    <rPh sb="0" eb="2">
      <t>ネンキン</t>
    </rPh>
    <rPh sb="2" eb="4">
      <t>シュウニュウ</t>
    </rPh>
    <phoneticPr fontId="2"/>
  </si>
  <si>
    <t>年金所得</t>
    <rPh sb="0" eb="2">
      <t>ネンキン</t>
    </rPh>
    <rPh sb="2" eb="4">
      <t>ショトク</t>
    </rPh>
    <phoneticPr fontId="2"/>
  </si>
  <si>
    <t>～</t>
    <phoneticPr fontId="2"/>
  </si>
  <si>
    <t>超</t>
    <rPh sb="0" eb="1">
      <t>チョウ</t>
    </rPh>
    <phoneticPr fontId="2"/>
  </si>
  <si>
    <t>65歳未満</t>
    <rPh sb="2" eb="3">
      <t>サイ</t>
    </rPh>
    <rPh sb="3" eb="5">
      <t>ミマン</t>
    </rPh>
    <phoneticPr fontId="2"/>
  </si>
  <si>
    <t>年金所得→</t>
    <rPh sb="0" eb="4">
      <t>ネンキンショトク</t>
    </rPh>
    <phoneticPr fontId="2"/>
  </si>
  <si>
    <t>・1,000万超判定</t>
    <rPh sb="6" eb="7">
      <t>マン</t>
    </rPh>
    <rPh sb="7" eb="8">
      <t>チョウ</t>
    </rPh>
    <rPh sb="8" eb="10">
      <t>ハンテイ</t>
    </rPh>
    <phoneticPr fontId="2"/>
  </si>
  <si>
    <t>他の合計所得</t>
    <rPh sb="0" eb="1">
      <t>タ</t>
    </rPh>
    <rPh sb="2" eb="6">
      <t>ゴウケイショトク</t>
    </rPh>
    <phoneticPr fontId="2"/>
  </si>
  <si>
    <t>65歳以上なら”1”、65歳未満なら”0”</t>
    <rPh sb="2" eb="3">
      <t>サイ</t>
    </rPh>
    <rPh sb="3" eb="5">
      <t>イジョウ</t>
    </rPh>
    <rPh sb="14" eb="16">
      <t>ミマン</t>
    </rPh>
    <phoneticPr fontId="2"/>
  </si>
  <si>
    <t>他の合計所得</t>
    <rPh sb="0" eb="1">
      <t>タ</t>
    </rPh>
    <rPh sb="2" eb="4">
      <t>ゴウケイ</t>
    </rPh>
    <rPh sb="4" eb="6">
      <t>ショトク</t>
    </rPh>
    <phoneticPr fontId="2"/>
  </si>
  <si>
    <t>年金所得</t>
    <rPh sb="0" eb="4">
      <t>ネンキンショトク</t>
    </rPh>
    <phoneticPr fontId="2"/>
  </si>
  <si>
    <t>住所</t>
    <rPh sb="0" eb="2">
      <t>ジュウショ</t>
    </rPh>
    <phoneticPr fontId="2"/>
  </si>
  <si>
    <t>氏名</t>
    <rPh sb="0" eb="2">
      <t>シメイ</t>
    </rPh>
    <phoneticPr fontId="2"/>
  </si>
  <si>
    <t>照会番号</t>
    <rPh sb="0" eb="2">
      <t>ショウカイ</t>
    </rPh>
    <rPh sb="2" eb="4">
      <t>バンゴウ</t>
    </rPh>
    <phoneticPr fontId="2"/>
  </si>
  <si>
    <t>その他の収入</t>
    <rPh sb="2" eb="3">
      <t>タ</t>
    </rPh>
    <rPh sb="4" eb="6">
      <t>シュウニュウ</t>
    </rPh>
    <phoneticPr fontId="2"/>
  </si>
  <si>
    <t>勤務先名</t>
    <rPh sb="0" eb="4">
      <t>キンムサキメイ</t>
    </rPh>
    <phoneticPr fontId="2"/>
  </si>
  <si>
    <t>所得の種類</t>
    <rPh sb="0" eb="2">
      <t>ショトク</t>
    </rPh>
    <rPh sb="3" eb="5">
      <t>シュルイ</t>
    </rPh>
    <phoneticPr fontId="2"/>
  </si>
  <si>
    <t>必要経費</t>
    <rPh sb="0" eb="4">
      <t>ヒツヨウケイヒ</t>
    </rPh>
    <phoneticPr fontId="2"/>
  </si>
  <si>
    <t>収入金額</t>
    <rPh sb="0" eb="4">
      <t>シュウニュウキンガク</t>
    </rPh>
    <phoneticPr fontId="2"/>
  </si>
  <si>
    <t>所得金額</t>
    <rPh sb="0" eb="4">
      <t>ショトクキンガク</t>
    </rPh>
    <phoneticPr fontId="2"/>
  </si>
  <si>
    <t>市民税・県民税減免申請書</t>
    <rPh sb="0" eb="3">
      <t>シミンゼイ</t>
    </rPh>
    <rPh sb="4" eb="7">
      <t>ケンミンゼイ</t>
    </rPh>
    <rPh sb="7" eb="9">
      <t>ゲンメン</t>
    </rPh>
    <rPh sb="9" eb="12">
      <t>シンセイショ</t>
    </rPh>
    <phoneticPr fontId="2"/>
  </si>
  <si>
    <t>※申請書・必要書類は納期限までに提出してください。納期限を過ぎた場合は減免対象外となります。</t>
    <rPh sb="1" eb="3">
      <t>シンセイ</t>
    </rPh>
    <rPh sb="3" eb="4">
      <t>ショ</t>
    </rPh>
    <rPh sb="5" eb="7">
      <t>ヒツヨウ</t>
    </rPh>
    <rPh sb="7" eb="9">
      <t>ショルイ</t>
    </rPh>
    <rPh sb="10" eb="13">
      <t>ノウキゲン</t>
    </rPh>
    <rPh sb="16" eb="18">
      <t>テイシュツ</t>
    </rPh>
    <rPh sb="25" eb="28">
      <t>ノウキゲン</t>
    </rPh>
    <rPh sb="29" eb="30">
      <t>ス</t>
    </rPh>
    <rPh sb="32" eb="34">
      <t>バアイ</t>
    </rPh>
    <rPh sb="35" eb="37">
      <t>ゲンメン</t>
    </rPh>
    <rPh sb="37" eb="40">
      <t>タイショウガイ</t>
    </rPh>
    <phoneticPr fontId="2"/>
  </si>
  <si>
    <t>　　加 古 川 市 長　様</t>
    <rPh sb="2" eb="3">
      <t>カ</t>
    </rPh>
    <rPh sb="4" eb="5">
      <t>イニシエ</t>
    </rPh>
    <rPh sb="6" eb="7">
      <t>カワ</t>
    </rPh>
    <rPh sb="8" eb="9">
      <t>シ</t>
    </rPh>
    <rPh sb="10" eb="11">
      <t>チョウ</t>
    </rPh>
    <rPh sb="12" eb="13">
      <t>サマ</t>
    </rPh>
    <phoneticPr fontId="2"/>
  </si>
  <si>
    <t>令和　　年　　月　　日</t>
    <rPh sb="0" eb="1">
      <t>レイ</t>
    </rPh>
    <rPh sb="1" eb="2">
      <t>ワ</t>
    </rPh>
    <rPh sb="4" eb="5">
      <t>ネン</t>
    </rPh>
    <rPh sb="7" eb="8">
      <t>ガツ</t>
    </rPh>
    <rPh sb="10" eb="11">
      <t>ニチ</t>
    </rPh>
    <phoneticPr fontId="2"/>
  </si>
  <si>
    <t>納税義務者</t>
    <rPh sb="0" eb="2">
      <t>ノウゼイ</t>
    </rPh>
    <rPh sb="2" eb="5">
      <t>ギムシャ</t>
    </rPh>
    <phoneticPr fontId="2"/>
  </si>
  <si>
    <t>生年月日</t>
    <rPh sb="0" eb="2">
      <t>セイネン</t>
    </rPh>
    <rPh sb="2" eb="4">
      <t>ガッピ</t>
    </rPh>
    <phoneticPr fontId="2"/>
  </si>
  <si>
    <t>TEL</t>
    <phoneticPr fontId="2"/>
  </si>
  <si>
    <t>申 　請　 者</t>
    <rPh sb="0" eb="1">
      <t>サル</t>
    </rPh>
    <rPh sb="3" eb="4">
      <t>ショウ</t>
    </rPh>
    <rPh sb="6" eb="7">
      <t>シャ</t>
    </rPh>
    <phoneticPr fontId="2"/>
  </si>
  <si>
    <t>納税義務者との続柄</t>
    <rPh sb="0" eb="2">
      <t>ノウゼイ</t>
    </rPh>
    <rPh sb="2" eb="5">
      <t>ギムシャ</t>
    </rPh>
    <rPh sb="7" eb="9">
      <t>ツヅキガラ</t>
    </rPh>
    <phoneticPr fontId="2"/>
  </si>
  <si>
    <t>　下記の理由により市民税・県民税の減免を申請します。</t>
    <rPh sb="1" eb="3">
      <t>カキ</t>
    </rPh>
    <rPh sb="4" eb="6">
      <t>リユウ</t>
    </rPh>
    <rPh sb="9" eb="12">
      <t>シミンゼイ</t>
    </rPh>
    <rPh sb="13" eb="16">
      <t>ケンミンゼイ</t>
    </rPh>
    <rPh sb="17" eb="19">
      <t>ゲンメン</t>
    </rPh>
    <rPh sb="20" eb="22">
      <t>シンセイ</t>
    </rPh>
    <phoneticPr fontId="2"/>
  </si>
  <si>
    <t>種　類</t>
    <rPh sb="0" eb="1">
      <t>タネ</t>
    </rPh>
    <rPh sb="2" eb="3">
      <t>タグイ</t>
    </rPh>
    <phoneticPr fontId="2"/>
  </si>
  <si>
    <t>理　由</t>
    <rPh sb="0" eb="1">
      <t>リ</t>
    </rPh>
    <rPh sb="2" eb="3">
      <t>ヨシ</t>
    </rPh>
    <phoneticPr fontId="2"/>
  </si>
  <si>
    <t>添付書類</t>
    <rPh sb="0" eb="2">
      <t>テンプ</t>
    </rPh>
    <rPh sb="2" eb="4">
      <t>ショルイ</t>
    </rPh>
    <phoneticPr fontId="2"/>
  </si>
  <si>
    <t xml:space="preserve"> □生活保護</t>
    <rPh sb="2" eb="4">
      <t>セイカツ</t>
    </rPh>
    <rPh sb="4" eb="6">
      <t>ホゴ</t>
    </rPh>
    <phoneticPr fontId="2"/>
  </si>
  <si>
    <t>保護開始日　　　　　　　　　　　　年　　　　月　　　　日　から保護を受けているため。</t>
    <rPh sb="0" eb="2">
      <t>ホゴ</t>
    </rPh>
    <rPh sb="2" eb="5">
      <t>カイシビ</t>
    </rPh>
    <rPh sb="17" eb="18">
      <t>ネン</t>
    </rPh>
    <rPh sb="22" eb="23">
      <t>ガツ</t>
    </rPh>
    <rPh sb="27" eb="28">
      <t>ニチ</t>
    </rPh>
    <rPh sb="31" eb="33">
      <t>ホゴ</t>
    </rPh>
    <rPh sb="34" eb="35">
      <t>ウ</t>
    </rPh>
    <phoneticPr fontId="2"/>
  </si>
  <si>
    <t>生活保護決定通知書
または生活保護受給証明書</t>
    <rPh sb="0" eb="2">
      <t>セイカツ</t>
    </rPh>
    <rPh sb="2" eb="4">
      <t>ホゴ</t>
    </rPh>
    <rPh sb="4" eb="6">
      <t>ケッテイ</t>
    </rPh>
    <rPh sb="6" eb="9">
      <t>ツウチショ</t>
    </rPh>
    <rPh sb="13" eb="15">
      <t>セイカツ</t>
    </rPh>
    <rPh sb="15" eb="17">
      <t>ホゴ</t>
    </rPh>
    <rPh sb="17" eb="19">
      <t>ジュキュウ</t>
    </rPh>
    <rPh sb="19" eb="22">
      <t>ショウメイショ</t>
    </rPh>
    <phoneticPr fontId="2"/>
  </si>
  <si>
    <t xml:space="preserve"> □障害者
　　未成年
　　寡婦
　　ひとり親</t>
    <rPh sb="2" eb="4">
      <t>ショウガイ</t>
    </rPh>
    <rPh sb="4" eb="5">
      <t>シャ</t>
    </rPh>
    <rPh sb="8" eb="11">
      <t>ミセイネン</t>
    </rPh>
    <rPh sb="14" eb="16">
      <t>カフ</t>
    </rPh>
    <rPh sb="22" eb="23">
      <t>オヤ</t>
    </rPh>
    <phoneticPr fontId="2"/>
  </si>
  <si>
    <t>合計所得金額が155万円以下であり、
賦課期日現在、（　 障害者 　・　 未成年　 ・ 　寡婦またはひとり親　）に該当するため。</t>
    <rPh sb="0" eb="2">
      <t>ゴウケイ</t>
    </rPh>
    <rPh sb="2" eb="4">
      <t>ショトク</t>
    </rPh>
    <rPh sb="4" eb="6">
      <t>キンガク</t>
    </rPh>
    <rPh sb="10" eb="12">
      <t>マンエン</t>
    </rPh>
    <rPh sb="12" eb="14">
      <t>イカ</t>
    </rPh>
    <rPh sb="19" eb="21">
      <t>フカ</t>
    </rPh>
    <rPh sb="21" eb="23">
      <t>キジツ</t>
    </rPh>
    <rPh sb="23" eb="25">
      <t>ゲンザイ</t>
    </rPh>
    <rPh sb="29" eb="31">
      <t>ショウガイ</t>
    </rPh>
    <rPh sb="31" eb="32">
      <t>シャ</t>
    </rPh>
    <rPh sb="37" eb="40">
      <t>ミセイネン</t>
    </rPh>
    <rPh sb="45" eb="47">
      <t>カフ</t>
    </rPh>
    <rPh sb="53" eb="54">
      <t>オヤ</t>
    </rPh>
    <rPh sb="57" eb="59">
      <t>ガイトウ</t>
    </rPh>
    <phoneticPr fontId="2"/>
  </si>
  <si>
    <t>障害者：障害者手帳
未成年：不要
寡婦またはひとり親：戸籍謄本</t>
    <rPh sb="0" eb="3">
      <t>ショウガイシャ</t>
    </rPh>
    <rPh sb="4" eb="6">
      <t>ショウガイ</t>
    </rPh>
    <rPh sb="6" eb="7">
      <t>シャ</t>
    </rPh>
    <rPh sb="7" eb="9">
      <t>テチョウ</t>
    </rPh>
    <rPh sb="10" eb="13">
      <t>ミセイネン</t>
    </rPh>
    <rPh sb="14" eb="16">
      <t>フヨウ</t>
    </rPh>
    <rPh sb="17" eb="19">
      <t>カフ</t>
    </rPh>
    <rPh sb="25" eb="26">
      <t>オヤ</t>
    </rPh>
    <rPh sb="27" eb="29">
      <t>コセキ</t>
    </rPh>
    <rPh sb="29" eb="31">
      <t>トウホン</t>
    </rPh>
    <phoneticPr fontId="2"/>
  </si>
  <si>
    <t xml:space="preserve"> □３月以上の
　　入院かつ
　　無収入</t>
    <rPh sb="3" eb="4">
      <t>ゲツ</t>
    </rPh>
    <rPh sb="4" eb="6">
      <t>イジョウ</t>
    </rPh>
    <rPh sb="10" eb="12">
      <t>ニュウイン</t>
    </rPh>
    <rPh sb="17" eb="20">
      <t>ムシュウニュウ</t>
    </rPh>
    <phoneticPr fontId="2"/>
  </si>
  <si>
    <t>賦課期日以後に、引き続き３か月以上の入院をし、その期間無収入であるため。
入院期間　　 　　　　　　 年 　　　月 　　　日　～　　　　　 　　年 　　　月　 　　日
無収入期間　　　　 　　　年 　　　月 　　　日　～　　　　　 　　年 　　　月 　　　日</t>
    <rPh sb="0" eb="2">
      <t>フカ</t>
    </rPh>
    <rPh sb="2" eb="4">
      <t>キジツ</t>
    </rPh>
    <rPh sb="8" eb="9">
      <t>ヒ</t>
    </rPh>
    <rPh sb="10" eb="11">
      <t>ツヅ</t>
    </rPh>
    <rPh sb="14" eb="15">
      <t>ゲツ</t>
    </rPh>
    <rPh sb="18" eb="20">
      <t>ニュウイン</t>
    </rPh>
    <rPh sb="25" eb="27">
      <t>キカン</t>
    </rPh>
    <rPh sb="27" eb="30">
      <t>ムシュウニュウ</t>
    </rPh>
    <rPh sb="37" eb="39">
      <t>ニュウイン</t>
    </rPh>
    <rPh sb="39" eb="41">
      <t>キカン</t>
    </rPh>
    <rPh sb="51" eb="52">
      <t>ネン</t>
    </rPh>
    <rPh sb="56" eb="57">
      <t>ガツ</t>
    </rPh>
    <rPh sb="61" eb="62">
      <t>ニチ</t>
    </rPh>
    <phoneticPr fontId="2"/>
  </si>
  <si>
    <t>３か月以上の入院を証明するもの
（診断書、領収書）
無収入であることを証明するもの
（無給証明書など）</t>
    <rPh sb="2" eb="5">
      <t>ゲツイジョウ</t>
    </rPh>
    <rPh sb="6" eb="8">
      <t>ニュウイン</t>
    </rPh>
    <rPh sb="9" eb="11">
      <t>ショウメイ</t>
    </rPh>
    <rPh sb="17" eb="20">
      <t>シンダンショ</t>
    </rPh>
    <rPh sb="21" eb="24">
      <t>リョウシュウショ</t>
    </rPh>
    <rPh sb="26" eb="29">
      <t>ムシュウニュウ</t>
    </rPh>
    <rPh sb="35" eb="37">
      <t>ショウメイ</t>
    </rPh>
    <rPh sb="43" eb="45">
      <t>ムキュウ</t>
    </rPh>
    <rPh sb="45" eb="48">
      <t>ショウメイショ</t>
    </rPh>
    <phoneticPr fontId="2"/>
  </si>
  <si>
    <t xml:space="preserve"> □災害</t>
    <rPh sb="2" eb="4">
      <t>サイガイ</t>
    </rPh>
    <phoneticPr fontId="2"/>
  </si>
  <si>
    <r>
      <t xml:space="preserve">賦課期日以後に、災害により下記の被害を受けたため。
</t>
    </r>
    <r>
      <rPr>
        <sz val="8"/>
        <color theme="1"/>
        <rFont val="ＭＳ Ｐ明朝"/>
        <family val="1"/>
        <charset val="128"/>
      </rPr>
      <t xml:space="preserve">
</t>
    </r>
    <r>
      <rPr>
        <sz val="11"/>
        <color theme="1"/>
        <rFont val="ＭＳ Ｐ明朝"/>
        <family val="1"/>
        <charset val="128"/>
      </rPr>
      <t xml:space="preserve">【災害の種類】　　□ 火災  　□ 水害　  □ 震災　  □ その他（　      　　         　　）
</t>
    </r>
    <r>
      <rPr>
        <sz val="8"/>
        <color theme="1"/>
        <rFont val="ＭＳ Ｐ明朝"/>
        <family val="1"/>
        <charset val="128"/>
      </rPr>
      <t xml:space="preserve">
</t>
    </r>
    <r>
      <rPr>
        <sz val="11"/>
        <color theme="1"/>
        <rFont val="ＭＳ Ｐ明朝"/>
        <family val="1"/>
        <charset val="128"/>
      </rPr>
      <t>【災害発生日】　　</t>
    </r>
    <r>
      <rPr>
        <u/>
        <sz val="11"/>
        <color theme="1"/>
        <rFont val="ＭＳ Ｐ明朝"/>
        <family val="1"/>
        <charset val="128"/>
      </rPr>
      <t xml:space="preserve">　　　　　  　 年 　  　　月　 　  　日
</t>
    </r>
    <r>
      <rPr>
        <sz val="8"/>
        <color theme="1"/>
        <rFont val="ＭＳ Ｐ明朝"/>
        <family val="1"/>
        <charset val="128"/>
      </rPr>
      <t xml:space="preserve">
</t>
    </r>
    <r>
      <rPr>
        <sz val="11"/>
        <color theme="1"/>
        <rFont val="ＭＳ Ｐ明朝"/>
        <family val="1"/>
        <charset val="128"/>
      </rPr>
      <t>【要　　　　 件】　□ 死亡　　　　　　　□ 障害者となった　　　□ 住宅の損害　　 
【損害の住宅】　□ 本人居住　　　　□ 同一生計配偶者または扶養親族が居住
【損害の程度】　□ 10分の5以上    □ 10分の2以上10分の5未満
　　　　　　　　　　□ 10分の1以上10分の2未満または床上浸水</t>
    </r>
    <rPh sb="0" eb="2">
      <t>フカ</t>
    </rPh>
    <rPh sb="2" eb="4">
      <t>キジツ</t>
    </rPh>
    <rPh sb="8" eb="10">
      <t>サイガイ</t>
    </rPh>
    <rPh sb="13" eb="15">
      <t>カキ</t>
    </rPh>
    <rPh sb="16" eb="18">
      <t>ヒガイ</t>
    </rPh>
    <rPh sb="19" eb="20">
      <t>ウ</t>
    </rPh>
    <rPh sb="28" eb="30">
      <t>サイガイ</t>
    </rPh>
    <rPh sb="31" eb="33">
      <t>シュルイ</t>
    </rPh>
    <rPh sb="38" eb="40">
      <t>カサイ</t>
    </rPh>
    <rPh sb="45" eb="47">
      <t>スイガイ</t>
    </rPh>
    <rPh sb="52" eb="54">
      <t>シンサイ</t>
    </rPh>
    <rPh sb="61" eb="62">
      <t>タ</t>
    </rPh>
    <rPh sb="87" eb="89">
      <t>サイガイ</t>
    </rPh>
    <rPh sb="89" eb="92">
      <t>ハッセイビ</t>
    </rPh>
    <rPh sb="178" eb="179">
      <t>ジュウ</t>
    </rPh>
    <rPh sb="185" eb="187">
      <t>ドウイツ</t>
    </rPh>
    <rPh sb="189" eb="192">
      <t>ハイグウシャ</t>
    </rPh>
    <rPh sb="270" eb="272">
      <t>ユカウエ</t>
    </rPh>
    <rPh sb="272" eb="274">
      <t>シンスイ</t>
    </rPh>
    <phoneticPr fontId="2"/>
  </si>
  <si>
    <t>罹災証明書
（市長または市の消防機関が発行したもの）
【死亡の場合】
災害による死亡が確認できる書類
（死亡診断書など）
【障害者となった場合】
障害者手帳</t>
    <rPh sb="0" eb="2">
      <t>リサイ</t>
    </rPh>
    <rPh sb="2" eb="4">
      <t>ショウメイ</t>
    </rPh>
    <rPh sb="4" eb="5">
      <t>ショ</t>
    </rPh>
    <rPh sb="7" eb="9">
      <t>シチョウ</t>
    </rPh>
    <rPh sb="12" eb="13">
      <t>シ</t>
    </rPh>
    <rPh sb="14" eb="16">
      <t>ショウボウ</t>
    </rPh>
    <rPh sb="16" eb="18">
      <t>キカン</t>
    </rPh>
    <rPh sb="19" eb="21">
      <t>ハッコウ</t>
    </rPh>
    <rPh sb="29" eb="31">
      <t>シボウ</t>
    </rPh>
    <rPh sb="32" eb="34">
      <t>バアイ</t>
    </rPh>
    <rPh sb="64" eb="66">
      <t>ショウガイ</t>
    </rPh>
    <rPh sb="66" eb="67">
      <t>シャ</t>
    </rPh>
    <rPh sb="71" eb="73">
      <t>バアイ</t>
    </rPh>
    <rPh sb="75" eb="76">
      <t>ショウ</t>
    </rPh>
    <rPh sb="76" eb="77">
      <t>ガイ</t>
    </rPh>
    <rPh sb="77" eb="78">
      <t>シャ</t>
    </rPh>
    <rPh sb="78" eb="80">
      <t>テチョウ</t>
    </rPh>
    <phoneticPr fontId="2"/>
  </si>
  <si>
    <t>失業・休業・廃業により、普通所得の半減が見込まれるため。</t>
    <rPh sb="0" eb="2">
      <t>シツギョウ</t>
    </rPh>
    <rPh sb="6" eb="8">
      <t>ハイギョウ</t>
    </rPh>
    <rPh sb="12" eb="14">
      <t>フツウ</t>
    </rPh>
    <rPh sb="14" eb="16">
      <t>ショトク</t>
    </rPh>
    <rPh sb="17" eb="19">
      <t>ハンゲン</t>
    </rPh>
    <rPh sb="20" eb="22">
      <t>ミコ</t>
    </rPh>
    <phoneticPr fontId="2"/>
  </si>
  <si>
    <t>失業等の事由を証明するもの
（雇用保険受給資格者証、休業証明書、廃業届など）
所得見込計算書
（源泉徴収票、公的年金等の改定通知書などの添付が必要）</t>
    <rPh sb="0" eb="2">
      <t>シツギョウ</t>
    </rPh>
    <rPh sb="2" eb="3">
      <t>トウ</t>
    </rPh>
    <rPh sb="4" eb="6">
      <t>ジユウ</t>
    </rPh>
    <rPh sb="7" eb="9">
      <t>ショウメイ</t>
    </rPh>
    <rPh sb="15" eb="17">
      <t>コヨウ</t>
    </rPh>
    <rPh sb="17" eb="19">
      <t>ホケン</t>
    </rPh>
    <rPh sb="19" eb="21">
      <t>ジュキュウ</t>
    </rPh>
    <rPh sb="21" eb="24">
      <t>シカクシャ</t>
    </rPh>
    <rPh sb="24" eb="25">
      <t>ショウ</t>
    </rPh>
    <rPh sb="26" eb="28">
      <t>キュウギョウ</t>
    </rPh>
    <rPh sb="28" eb="31">
      <t>ショウメイショ</t>
    </rPh>
    <rPh sb="32" eb="34">
      <t>ハイギョウ</t>
    </rPh>
    <rPh sb="34" eb="35">
      <t>トド</t>
    </rPh>
    <rPh sb="39" eb="41">
      <t>ショトク</t>
    </rPh>
    <rPh sb="41" eb="43">
      <t>ミコ</t>
    </rPh>
    <rPh sb="43" eb="46">
      <t>ケイサンショ</t>
    </rPh>
    <rPh sb="48" eb="50">
      <t>ゲンセン</t>
    </rPh>
    <rPh sb="50" eb="52">
      <t>チョウシュウ</t>
    </rPh>
    <rPh sb="52" eb="53">
      <t>ヒョウ</t>
    </rPh>
    <rPh sb="54" eb="56">
      <t>コウテキ</t>
    </rPh>
    <rPh sb="56" eb="58">
      <t>ネンキン</t>
    </rPh>
    <rPh sb="58" eb="59">
      <t>トウ</t>
    </rPh>
    <rPh sb="60" eb="62">
      <t>カイテイ</t>
    </rPh>
    <rPh sb="62" eb="65">
      <t>ツウチショ</t>
    </rPh>
    <rPh sb="68" eb="70">
      <t>テンプ</t>
    </rPh>
    <rPh sb="71" eb="73">
      <t>ヒツヨウ</t>
    </rPh>
    <phoneticPr fontId="2"/>
  </si>
  <si>
    <t>◎太枠内は記入しないでください。</t>
    <rPh sb="1" eb="2">
      <t>フト</t>
    </rPh>
    <rPh sb="2" eb="4">
      <t>ワクナイ</t>
    </rPh>
    <rPh sb="5" eb="7">
      <t>キニュウ</t>
    </rPh>
    <phoneticPr fontId="2"/>
  </si>
  <si>
    <t>年度</t>
    <rPh sb="0" eb="2">
      <t>ネンド</t>
    </rPh>
    <phoneticPr fontId="2"/>
  </si>
  <si>
    <t>合計所得金額</t>
    <rPh sb="0" eb="2">
      <t>ゴウケイ</t>
    </rPh>
    <rPh sb="2" eb="4">
      <t>ショトク</t>
    </rPh>
    <rPh sb="4" eb="6">
      <t>キンガク</t>
    </rPh>
    <phoneticPr fontId="2"/>
  </si>
  <si>
    <t>年税額</t>
    <rPh sb="0" eb="3">
      <t>ネンゼイガク</t>
    </rPh>
    <phoneticPr fontId="2"/>
  </si>
  <si>
    <t>対象期割</t>
    <phoneticPr fontId="2"/>
  </si>
  <si>
    <t>円</t>
    <rPh sb="0" eb="1">
      <t>エン</t>
    </rPh>
    <phoneticPr fontId="2"/>
  </si>
  <si>
    <t>普：　　 　期～ 　　　期
年：　　 　月～　　 　月
特：　　 　月～　　 　月</t>
    <phoneticPr fontId="2"/>
  </si>
  <si>
    <t>号数</t>
    <phoneticPr fontId="2"/>
  </si>
  <si>
    <t>減免割合</t>
    <rPh sb="0" eb="2">
      <t>ゲンメン</t>
    </rPh>
    <rPh sb="2" eb="4">
      <t>ワリアイ</t>
    </rPh>
    <phoneticPr fontId="2"/>
  </si>
  <si>
    <t>減免対象税額</t>
    <rPh sb="0" eb="2">
      <t>ゲンメン</t>
    </rPh>
    <rPh sb="2" eb="4">
      <t>タイショウ</t>
    </rPh>
    <rPh sb="4" eb="6">
      <t>ゼイガク</t>
    </rPh>
    <phoneticPr fontId="2"/>
  </si>
  <si>
    <t>減免額</t>
    <rPh sb="0" eb="2">
      <t>ゲンメン</t>
    </rPh>
    <rPh sb="2" eb="3">
      <t>ガク</t>
    </rPh>
    <phoneticPr fontId="2"/>
  </si>
  <si>
    <t>減免後の年税額</t>
    <rPh sb="0" eb="2">
      <t>ゲンメン</t>
    </rPh>
    <rPh sb="2" eb="3">
      <t>ゴ</t>
    </rPh>
    <rPh sb="4" eb="7">
      <t>ネンゼイガク</t>
    </rPh>
    <phoneticPr fontId="2"/>
  </si>
  <si>
    <t>均等割　     　　　       　円
所得割　     　　         　円</t>
    <rPh sb="0" eb="3">
      <t>キントウワ</t>
    </rPh>
    <rPh sb="20" eb="21">
      <t>エン</t>
    </rPh>
    <rPh sb="23" eb="25">
      <t>ショトク</t>
    </rPh>
    <rPh sb="25" eb="26">
      <t>ワリ</t>
    </rPh>
    <rPh sb="44" eb="45">
      <t>エン</t>
    </rPh>
    <phoneticPr fontId="2"/>
  </si>
  <si>
    <t>（摘要）</t>
    <rPh sb="1" eb="3">
      <t>テキヨウ</t>
    </rPh>
    <phoneticPr fontId="2"/>
  </si>
  <si>
    <t>受付日</t>
    <rPh sb="0" eb="3">
      <t>ウケツケビ</t>
    </rPh>
    <phoneticPr fontId="2"/>
  </si>
  <si>
    <t>異動事由①</t>
    <rPh sb="0" eb="2">
      <t>イドウ</t>
    </rPh>
    <rPh sb="2" eb="4">
      <t>ジユウ</t>
    </rPh>
    <phoneticPr fontId="2"/>
  </si>
  <si>
    <t>異動事由②</t>
    <phoneticPr fontId="2"/>
  </si>
  <si>
    <t>納付書</t>
    <rPh sb="0" eb="3">
      <t>ノウフショ</t>
    </rPh>
    <phoneticPr fontId="2"/>
  </si>
  <si>
    <t>転出先修正</t>
    <phoneticPr fontId="2"/>
  </si>
  <si>
    <t>更新日</t>
    <phoneticPr fontId="2"/>
  </si>
  <si>
    <t>調査により却下</t>
    <phoneticPr fontId="2"/>
  </si>
  <si>
    <t>口座</t>
    <rPh sb="0" eb="2">
      <t>コウザ</t>
    </rPh>
    <phoneticPr fontId="2"/>
  </si>
  <si>
    <r>
      <t>　</t>
    </r>
    <r>
      <rPr>
        <sz val="8"/>
        <color theme="1"/>
        <rFont val="ＭＳ Ｐ明朝"/>
        <family val="1"/>
        <charset val="128"/>
      </rPr>
      <t xml:space="preserve"> </t>
    </r>
    <r>
      <rPr>
        <sz val="11"/>
        <color theme="1"/>
        <rFont val="ＭＳ Ｐ明朝"/>
        <family val="1"/>
        <charset val="128"/>
      </rPr>
      <t xml:space="preserve">全　　　期　　　 </t>
    </r>
    <r>
      <rPr>
        <sz val="11"/>
        <color theme="1"/>
        <rFont val="ＭＳ Ｐ明朝"/>
        <family val="1"/>
        <charset val="128"/>
      </rPr>
      <t>無</t>
    </r>
    <rPh sb="2" eb="3">
      <t>ゼン</t>
    </rPh>
    <rPh sb="6" eb="7">
      <t>キ</t>
    </rPh>
    <rPh sb="11" eb="12">
      <t>ナ</t>
    </rPh>
    <phoneticPr fontId="2"/>
  </si>
  <si>
    <t>　　　　　　※下記の注意事項をよくお読みください。
　　　　　　　この控えは、後日通知があるまで大切に保管してください。</t>
    <phoneticPr fontId="2"/>
  </si>
  <si>
    <t>　【納付に関する注意事項】
　　　・　この申請に対する結果の通知が届くまでは、現在お持ちの納付書で納付してください。
　　　　  結果の通知が届いた後は、その通知に従い納付してください。
　【失業・休業・廃業に関する注意事項】
　　　･　所得見込計算書の記載内容により所得の半減を判断し、減免の可否を決定します。提出後に所得
　　　　 見込計算書の訂正はできませんので、記載内容をよく確認して提出してください。
　　　･　減免が決定した後に、再就職等の理由により所得見込計算書よりも実際の所得が増加する場合は、
　　　　 すみやかに市民税課までご連絡ください。
　　　･　減免却下後に所得見込額の変更が生じたため減免を必要とされる場合は、新たに申請が必要です。
　　　　 新たに提出された申請書の申請日以後に到来する納期分に対して減免の可否を決定します。
　　　･　減免決定の翌年に確定申告等により所得見込計算書の内容を確認します。
　　　･　その結果、前年と比べて所得が半減していなかった場合は、減免の決定を取り消し、減免した額を
　　　　 一括でご納付いただきますのでご了承ください。
　【その他の注意事項】
　　　・　減免の可否を決定するため、市民税課から官公庁、事業所に対して照会を行う場合があります。
　　　・　翌年度も減免を必要とされる方は、その都度申請が必要です。</t>
    <phoneticPr fontId="2"/>
  </si>
  <si>
    <t>〇その他の所得計算</t>
    <rPh sb="3" eb="4">
      <t>タ</t>
    </rPh>
    <rPh sb="5" eb="7">
      <t>ショトク</t>
    </rPh>
    <rPh sb="7" eb="9">
      <t>ケイサン</t>
    </rPh>
    <phoneticPr fontId="2"/>
  </si>
  <si>
    <t>〇合計所得金額の比較</t>
    <rPh sb="1" eb="3">
      <t>ゴウケイ</t>
    </rPh>
    <rPh sb="3" eb="5">
      <t>ショトク</t>
    </rPh>
    <rPh sb="5" eb="7">
      <t>キンガク</t>
    </rPh>
    <rPh sb="8" eb="10">
      <t>ヒカク</t>
    </rPh>
    <phoneticPr fontId="2"/>
  </si>
  <si>
    <t>・前年の合計所得金額</t>
    <rPh sb="1" eb="3">
      <t>ゼンネン</t>
    </rPh>
    <rPh sb="4" eb="10">
      <t>ゴウケイショトクキンガク</t>
    </rPh>
    <phoneticPr fontId="2"/>
  </si>
  <si>
    <t>〇異動事由判定</t>
    <rPh sb="1" eb="3">
      <t>イドウ</t>
    </rPh>
    <rPh sb="3" eb="5">
      <t>ジユウ</t>
    </rPh>
    <rPh sb="5" eb="7">
      <t>ハンテイ</t>
    </rPh>
    <phoneticPr fontId="2"/>
  </si>
  <si>
    <t>異動事由①→</t>
    <rPh sb="0" eb="2">
      <t>イドウ</t>
    </rPh>
    <rPh sb="2" eb="4">
      <t>ジユウ</t>
    </rPh>
    <phoneticPr fontId="2"/>
  </si>
  <si>
    <t>異動事由②→</t>
    <rPh sb="0" eb="2">
      <t>イドウ</t>
    </rPh>
    <rPh sb="2" eb="4">
      <t>ジユウ</t>
    </rPh>
    <phoneticPr fontId="2"/>
  </si>
  <si>
    <t>収入見込なし</t>
    <rPh sb="0" eb="2">
      <t>シュウニュウ</t>
    </rPh>
    <rPh sb="2" eb="4">
      <t>ミコミ</t>
    </rPh>
    <phoneticPr fontId="2"/>
  </si>
  <si>
    <t>勤務先名</t>
    <rPh sb="0" eb="3">
      <t>キンムサキ</t>
    </rPh>
    <rPh sb="3" eb="4">
      <t>メイ</t>
    </rPh>
    <phoneticPr fontId="2"/>
  </si>
  <si>
    <t>支払者名・
所得の生じる場所</t>
    <rPh sb="0" eb="2">
      <t>シハライ</t>
    </rPh>
    <rPh sb="2" eb="3">
      <t>シャ</t>
    </rPh>
    <rPh sb="3" eb="4">
      <t>メイ</t>
    </rPh>
    <rPh sb="6" eb="8">
      <t>ショトク</t>
    </rPh>
    <rPh sb="9" eb="10">
      <t>ショウ</t>
    </rPh>
    <rPh sb="12" eb="14">
      <t>バショ</t>
    </rPh>
    <phoneticPr fontId="2"/>
  </si>
  <si>
    <t>※総合配当のうち、申告不要制度を選択する場合は計上しないようにしてください。</t>
    <rPh sb="1" eb="3">
      <t>ソウゴウ</t>
    </rPh>
    <rPh sb="3" eb="5">
      <t>ハイトウ</t>
    </rPh>
    <rPh sb="9" eb="11">
      <t>シンコク</t>
    </rPh>
    <rPh sb="11" eb="13">
      <t>フヨウ</t>
    </rPh>
    <rPh sb="13" eb="15">
      <t>セイド</t>
    </rPh>
    <rPh sb="16" eb="18">
      <t>センタク</t>
    </rPh>
    <rPh sb="20" eb="22">
      <t>バアイ</t>
    </rPh>
    <rPh sb="23" eb="25">
      <t>ケイジョウ</t>
    </rPh>
    <phoneticPr fontId="2"/>
  </si>
  <si>
    <t>収入金額（見込）</t>
    <rPh sb="0" eb="2">
      <t>シュウニュウ</t>
    </rPh>
    <rPh sb="2" eb="4">
      <t>キンガク</t>
    </rPh>
    <phoneticPr fontId="2"/>
  </si>
  <si>
    <t>所得金額（見込）〔B〕</t>
    <rPh sb="0" eb="2">
      <t>ショトク</t>
    </rPh>
    <rPh sb="2" eb="4">
      <t>キンガク</t>
    </rPh>
    <phoneticPr fontId="2"/>
  </si>
  <si>
    <t>〔A〕普通所得
金額（前年）</t>
    <rPh sb="3" eb="5">
      <t>フツウ</t>
    </rPh>
    <rPh sb="5" eb="7">
      <t>ショトク</t>
    </rPh>
    <rPh sb="8" eb="10">
      <t>キンガク</t>
    </rPh>
    <rPh sb="11" eb="13">
      <t>ゼンネン</t>
    </rPh>
    <phoneticPr fontId="2"/>
  </si>
  <si>
    <t>□</t>
    <phoneticPr fontId="2"/>
  </si>
  <si>
    <t>⇒</t>
    <phoneticPr fontId="2"/>
  </si>
  <si>
    <t>〔B〕普通所得
金額（見込み）</t>
    <rPh sb="3" eb="5">
      <t>フツウ</t>
    </rPh>
    <rPh sb="5" eb="7">
      <t>ショトク</t>
    </rPh>
    <rPh sb="8" eb="10">
      <t>キンガク</t>
    </rPh>
    <rPh sb="11" eb="13">
      <t>ミコ</t>
    </rPh>
    <phoneticPr fontId="2"/>
  </si>
  <si>
    <t>〔B〕/〔A〕</t>
    <phoneticPr fontId="2"/>
  </si>
  <si>
    <t>判定</t>
    <rPh sb="0" eb="2">
      <t>ハンテイ</t>
    </rPh>
    <phoneticPr fontId="2"/>
  </si>
  <si>
    <t>見込み合計所得金額→</t>
    <rPh sb="0" eb="2">
      <t>ミコ</t>
    </rPh>
    <rPh sb="3" eb="5">
      <t>ゴウケイ</t>
    </rPh>
    <rPh sb="5" eb="7">
      <t>ショトク</t>
    </rPh>
    <rPh sb="7" eb="9">
      <t>キンガク</t>
    </rPh>
    <phoneticPr fontId="2"/>
  </si>
  <si>
    <t>判定→</t>
    <rPh sb="0" eb="2">
      <t>ハンテイ</t>
    </rPh>
    <phoneticPr fontId="2"/>
  </si>
  <si>
    <t>見込み／前年→</t>
    <rPh sb="0" eb="2">
      <t>ミコ</t>
    </rPh>
    <rPh sb="4" eb="6">
      <t>ゼンネン</t>
    </rPh>
    <phoneticPr fontId="2"/>
  </si>
  <si>
    <t>①申請者情報の入力</t>
    <rPh sb="1" eb="6">
      <t>シンセイシャジョウホウ</t>
    </rPh>
    <rPh sb="7" eb="9">
      <t>ニュウリョク</t>
    </rPh>
    <phoneticPr fontId="2"/>
  </si>
  <si>
    <t>住所</t>
    <rPh sb="0" eb="2">
      <t>ジュウショ</t>
    </rPh>
    <phoneticPr fontId="2"/>
  </si>
  <si>
    <t>氏名</t>
    <rPh sb="0" eb="2">
      <t>シメイ</t>
    </rPh>
    <phoneticPr fontId="2"/>
  </si>
  <si>
    <t>生年月日</t>
    <rPh sb="0" eb="4">
      <t>セイネンガッピ</t>
    </rPh>
    <phoneticPr fontId="2"/>
  </si>
  <si>
    <t>電話番号</t>
    <rPh sb="0" eb="4">
      <t>デンワバンゴウ</t>
    </rPh>
    <phoneticPr fontId="2"/>
  </si>
  <si>
    <t>申請者の情報</t>
    <rPh sb="0" eb="3">
      <t>シンセイシャ</t>
    </rPh>
    <rPh sb="4" eb="6">
      <t>ジョウホウ</t>
    </rPh>
    <phoneticPr fontId="2"/>
  </si>
  <si>
    <t>照会番号</t>
    <rPh sb="0" eb="2">
      <t>ショウカイ</t>
    </rPh>
    <rPh sb="2" eb="4">
      <t>バンゴウ</t>
    </rPh>
    <phoneticPr fontId="2"/>
  </si>
  <si>
    <t>納税通知書の合計所得金額</t>
    <rPh sb="0" eb="5">
      <t>ノウゼイツウチショ</t>
    </rPh>
    <rPh sb="6" eb="12">
      <t>ゴウケイショトクキンガク</t>
    </rPh>
    <phoneticPr fontId="2"/>
  </si>
  <si>
    <t>退職日</t>
    <rPh sb="0" eb="2">
      <t>タイショク</t>
    </rPh>
    <rPh sb="2" eb="3">
      <t>ビ</t>
    </rPh>
    <phoneticPr fontId="2"/>
  </si>
  <si>
    <t>休職期間</t>
    <rPh sb="0" eb="2">
      <t>キュウショク</t>
    </rPh>
    <rPh sb="2" eb="4">
      <t>キカン</t>
    </rPh>
    <phoneticPr fontId="2"/>
  </si>
  <si>
    <t>③１月から12月までの収入見込み額の入力</t>
    <rPh sb="2" eb="3">
      <t>ガツ</t>
    </rPh>
    <rPh sb="7" eb="8">
      <t>ガツ</t>
    </rPh>
    <rPh sb="11" eb="13">
      <t>シュウニュウ</t>
    </rPh>
    <rPh sb="13" eb="15">
      <t>ミコ</t>
    </rPh>
    <rPh sb="16" eb="17">
      <t>ガク</t>
    </rPh>
    <rPh sb="18" eb="20">
      <t>ニュウリョク</t>
    </rPh>
    <phoneticPr fontId="2"/>
  </si>
  <si>
    <t>納税義務者との続柄</t>
    <rPh sb="0" eb="5">
      <t>ノウゼイギムシャ</t>
    </rPh>
    <rPh sb="7" eb="8">
      <t>ゾク</t>
    </rPh>
    <rPh sb="8" eb="9">
      <t>ガラ</t>
    </rPh>
    <phoneticPr fontId="2"/>
  </si>
  <si>
    <t>から</t>
    <phoneticPr fontId="2"/>
  </si>
  <si>
    <t>まで</t>
    <phoneticPr fontId="2"/>
  </si>
  <si>
    <t>総支給額</t>
    <rPh sb="0" eb="4">
      <t>ソウシキュウガク</t>
    </rPh>
    <phoneticPr fontId="2"/>
  </si>
  <si>
    <t>公的年金等収入</t>
    <rPh sb="0" eb="4">
      <t>コウテキネンキン</t>
    </rPh>
    <rPh sb="4" eb="5">
      <t>トウ</t>
    </rPh>
    <rPh sb="5" eb="7">
      <t>シュウニュウ</t>
    </rPh>
    <phoneticPr fontId="2"/>
  </si>
  <si>
    <t>合計所得金額の見込み</t>
    <rPh sb="0" eb="6">
      <t>ゴウケイショトクキンガク</t>
    </rPh>
    <rPh sb="7" eb="9">
      <t>ミコ</t>
    </rPh>
    <phoneticPr fontId="2"/>
  </si>
  <si>
    <t>(前)勤務先名</t>
    <rPh sb="1" eb="2">
      <t>ゼン</t>
    </rPh>
    <rPh sb="3" eb="7">
      <t>キンムサキメイ</t>
    </rPh>
    <phoneticPr fontId="2"/>
  </si>
  <si>
    <t>（入力例）1970/1/25</t>
    <rPh sb="1" eb="3">
      <t>ニュウリョク</t>
    </rPh>
    <rPh sb="3" eb="4">
      <t>レイ</t>
    </rPh>
    <phoneticPr fontId="2"/>
  </si>
  <si>
    <t xml:space="preserve"> ☑失業
　　休業
　　廃業</t>
    <rPh sb="2" eb="4">
      <t>シツギョウ</t>
    </rPh>
    <rPh sb="7" eb="9">
      <t>キュウギョウ</t>
    </rPh>
    <rPh sb="12" eb="14">
      <t>ハイギョウ</t>
    </rPh>
    <phoneticPr fontId="2"/>
  </si>
  <si>
    <t>退職・廃業日</t>
    <phoneticPr fontId="2"/>
  </si>
  <si>
    <t>（前）勤務先名:</t>
    <phoneticPr fontId="2"/>
  </si>
  <si>
    <t>休業期間</t>
    <rPh sb="0" eb="1">
      <t>キュウ</t>
    </rPh>
    <rPh sb="1" eb="2">
      <t>ギョウ</t>
    </rPh>
    <rPh sb="2" eb="4">
      <t>キカン</t>
    </rPh>
    <phoneticPr fontId="2"/>
  </si>
  <si>
    <t>～</t>
    <phoneticPr fontId="2"/>
  </si>
  <si>
    <t>②退職日または休職期間の入力</t>
    <rPh sb="1" eb="3">
      <t>タイショク</t>
    </rPh>
    <rPh sb="3" eb="4">
      <t>ビ</t>
    </rPh>
    <rPh sb="7" eb="9">
      <t>キュウショク</t>
    </rPh>
    <rPh sb="9" eb="11">
      <t>キカン</t>
    </rPh>
    <rPh sb="12" eb="14">
      <t>ニュウリョク</t>
    </rPh>
    <phoneticPr fontId="2"/>
  </si>
  <si>
    <t>切り捨て？</t>
    <rPh sb="0" eb="1">
      <t>キ</t>
    </rPh>
    <rPh sb="2" eb="3">
      <t>ス</t>
    </rPh>
    <phoneticPr fontId="2"/>
  </si>
  <si>
    <t>・所得金額調整控除②</t>
    <rPh sb="1" eb="5">
      <t>ショトクキンガク</t>
    </rPh>
    <rPh sb="5" eb="9">
      <t>チョウセイコウジョ</t>
    </rPh>
    <phoneticPr fontId="2"/>
  </si>
  <si>
    <t>その他雑</t>
    <rPh sb="2" eb="3">
      <t>タ</t>
    </rPh>
    <rPh sb="3" eb="4">
      <t>ザツ</t>
    </rPh>
    <phoneticPr fontId="2"/>
  </si>
  <si>
    <t>営業等</t>
    <rPh sb="0" eb="3">
      <t>エイギョウトウ</t>
    </rPh>
    <phoneticPr fontId="2"/>
  </si>
  <si>
    <t>農業</t>
    <rPh sb="0" eb="2">
      <t>ノウギョウ</t>
    </rPh>
    <phoneticPr fontId="2"/>
  </si>
  <si>
    <t>不動産</t>
    <rPh sb="0" eb="3">
      <t>フドウサン</t>
    </rPh>
    <phoneticPr fontId="2"/>
  </si>
  <si>
    <t>総合配当</t>
    <rPh sb="0" eb="2">
      <t>ソウゴウ</t>
    </rPh>
    <rPh sb="2" eb="4">
      <t>ハイトウ</t>
    </rPh>
    <phoneticPr fontId="2"/>
  </si>
  <si>
    <t>★その他所得の種類リスト</t>
    <rPh sb="3" eb="4">
      <t>タ</t>
    </rPh>
    <rPh sb="4" eb="6">
      <t>ショトク</t>
    </rPh>
    <rPh sb="7" eb="9">
      <t>シュルイ</t>
    </rPh>
    <phoneticPr fontId="2"/>
  </si>
  <si>
    <t>★年金所得の種類リスト</t>
    <rPh sb="1" eb="3">
      <t>ネンキン</t>
    </rPh>
    <rPh sb="3" eb="5">
      <t>ショトク</t>
    </rPh>
    <rPh sb="6" eb="8">
      <t>シュルイ</t>
    </rPh>
    <phoneticPr fontId="2"/>
  </si>
  <si>
    <t>厚生年金</t>
    <rPh sb="0" eb="4">
      <t>コウセイネンキン</t>
    </rPh>
    <phoneticPr fontId="2"/>
  </si>
  <si>
    <t>共済年金</t>
    <rPh sb="0" eb="4">
      <t>キョウサイネンキン</t>
    </rPh>
    <phoneticPr fontId="2"/>
  </si>
  <si>
    <t>企業年金</t>
    <rPh sb="0" eb="4">
      <t>キギョウネンキン</t>
    </rPh>
    <phoneticPr fontId="2"/>
  </si>
  <si>
    <t>国民年金</t>
    <rPh sb="0" eb="4">
      <t>コクミンネンキン</t>
    </rPh>
    <phoneticPr fontId="2"/>
  </si>
  <si>
    <t>・その他の収入①</t>
    <rPh sb="3" eb="4">
      <t>タ</t>
    </rPh>
    <rPh sb="5" eb="7">
      <t>シュウニュウ</t>
    </rPh>
    <phoneticPr fontId="2"/>
  </si>
  <si>
    <t>・その他の経費①</t>
    <rPh sb="3" eb="4">
      <t>タ</t>
    </rPh>
    <rPh sb="5" eb="7">
      <t>ケイヒ</t>
    </rPh>
    <phoneticPr fontId="2"/>
  </si>
  <si>
    <t>・その他の収入②</t>
    <rPh sb="3" eb="4">
      <t>タ</t>
    </rPh>
    <rPh sb="5" eb="7">
      <t>シュウニュウ</t>
    </rPh>
    <phoneticPr fontId="2"/>
  </si>
  <si>
    <t>・その他の経費②</t>
    <rPh sb="3" eb="4">
      <t>タ</t>
    </rPh>
    <rPh sb="5" eb="7">
      <t>ケイヒ</t>
    </rPh>
    <phoneticPr fontId="2"/>
  </si>
  <si>
    <t>・その他の収入③</t>
    <rPh sb="3" eb="4">
      <t>タ</t>
    </rPh>
    <rPh sb="5" eb="7">
      <t>シュウニュウ</t>
    </rPh>
    <phoneticPr fontId="2"/>
  </si>
  <si>
    <t>・その他の経費③</t>
    <rPh sb="3" eb="4">
      <t>タ</t>
    </rPh>
    <rPh sb="5" eb="7">
      <t>ケイヒ</t>
    </rPh>
    <phoneticPr fontId="2"/>
  </si>
  <si>
    <t>・その他の所得①</t>
    <rPh sb="3" eb="4">
      <t>タ</t>
    </rPh>
    <rPh sb="5" eb="7">
      <t>ショトク</t>
    </rPh>
    <phoneticPr fontId="2"/>
  </si>
  <si>
    <t>・その他の所得②</t>
    <rPh sb="3" eb="4">
      <t>タ</t>
    </rPh>
    <rPh sb="5" eb="7">
      <t>ショトク</t>
    </rPh>
    <phoneticPr fontId="2"/>
  </si>
  <si>
    <t>・その他の所得③</t>
    <rPh sb="3" eb="4">
      <t>タ</t>
    </rPh>
    <rPh sb="5" eb="7">
      <t>ショトク</t>
    </rPh>
    <phoneticPr fontId="2"/>
  </si>
  <si>
    <t>その他の所得計→</t>
    <rPh sb="2" eb="3">
      <t>タ</t>
    </rPh>
    <rPh sb="4" eb="6">
      <t>ショトク</t>
    </rPh>
    <rPh sb="6" eb="7">
      <t>ケイ</t>
    </rPh>
    <phoneticPr fontId="2"/>
  </si>
  <si>
    <t>年分の所得見込計算書（市民税・県民税減免申請用）</t>
  </si>
  <si>
    <t>令和</t>
    <rPh sb="0" eb="2">
      <t>レイワ</t>
    </rPh>
    <phoneticPr fontId="2"/>
  </si>
  <si>
    <t>※所得見込計算書の内容に基づいて減免の可否を判断します。</t>
    <phoneticPr fontId="2"/>
  </si>
  <si>
    <t>●当該年度の1月1日から12月31日までの収入見込額について記入してください。</t>
    <rPh sb="1" eb="3">
      <t>トウガイ</t>
    </rPh>
    <rPh sb="3" eb="5">
      <t>ネンド</t>
    </rPh>
    <rPh sb="7" eb="8">
      <t>ガツ</t>
    </rPh>
    <rPh sb="9" eb="10">
      <t>ニチ</t>
    </rPh>
    <rPh sb="14" eb="15">
      <t>ガツ</t>
    </rPh>
    <rPh sb="17" eb="18">
      <t>ニチ</t>
    </rPh>
    <rPh sb="21" eb="22">
      <t>ガク</t>
    </rPh>
    <rPh sb="26" eb="28">
      <t>キニュウ</t>
    </rPh>
    <phoneticPr fontId="2"/>
  </si>
  <si>
    <t>太枠の中を記入してください。</t>
    <rPh sb="0" eb="2">
      <t>フトワク</t>
    </rPh>
    <rPh sb="3" eb="4">
      <t>ナカ</t>
    </rPh>
    <rPh sb="5" eb="7">
      <t>キニュウ</t>
    </rPh>
    <phoneticPr fontId="2"/>
  </si>
  <si>
    <t>納税義務者氏名</t>
    <rPh sb="0" eb="2">
      <t>ノウゼイ</t>
    </rPh>
    <rPh sb="2" eb="5">
      <t>ギムシャ</t>
    </rPh>
    <rPh sb="5" eb="7">
      <t>シメイ</t>
    </rPh>
    <phoneticPr fontId="2"/>
  </si>
  <si>
    <t>１　収入見込はありますか？</t>
    <rPh sb="2" eb="4">
      <t>シュウニュウ</t>
    </rPh>
    <rPh sb="4" eb="6">
      <t>ミコミ</t>
    </rPh>
    <phoneticPr fontId="2"/>
  </si>
  <si>
    <t>２　収入金額の内訳を記入してください。</t>
    <rPh sb="10" eb="12">
      <t>キニュウ</t>
    </rPh>
    <phoneticPr fontId="2"/>
  </si>
  <si>
    <t>【A】 給与収入がある方　※通勤手当は年間収入見込額から除いてください。</t>
    <rPh sb="6" eb="8">
      <t>シュウニュウ</t>
    </rPh>
    <rPh sb="11" eb="12">
      <t>カタ</t>
    </rPh>
    <rPh sb="19" eb="21">
      <t>ネンカン</t>
    </rPh>
    <rPh sb="21" eb="23">
      <t>シュウニュウ</t>
    </rPh>
    <rPh sb="23" eb="25">
      <t>ミコミ</t>
    </rPh>
    <phoneticPr fontId="2"/>
  </si>
  <si>
    <t>勤　務　先　名</t>
    <rPh sb="0" eb="1">
      <t>ツトム</t>
    </rPh>
    <rPh sb="2" eb="3">
      <t>ツトム</t>
    </rPh>
    <rPh sb="4" eb="5">
      <t>サキ</t>
    </rPh>
    <rPh sb="6" eb="7">
      <t>ナ</t>
    </rPh>
    <phoneticPr fontId="2"/>
  </si>
  <si>
    <t>年間収入見込額</t>
    <phoneticPr fontId="2"/>
  </si>
  <si>
    <t>【B】 公的年金等の収入がある方</t>
    <rPh sb="4" eb="6">
      <t>コウテキ</t>
    </rPh>
    <rPh sb="6" eb="8">
      <t>ネンキン</t>
    </rPh>
    <rPh sb="8" eb="9">
      <t>トウ</t>
    </rPh>
    <rPh sb="10" eb="12">
      <t>シュウニュウ</t>
    </rPh>
    <rPh sb="15" eb="16">
      <t>カタ</t>
    </rPh>
    <phoneticPr fontId="2"/>
  </si>
  <si>
    <t>支　払　者　名</t>
    <rPh sb="0" eb="1">
      <t>シ</t>
    </rPh>
    <rPh sb="2" eb="3">
      <t>フツ</t>
    </rPh>
    <rPh sb="4" eb="5">
      <t>モノ</t>
    </rPh>
    <rPh sb="6" eb="7">
      <t>メイ</t>
    </rPh>
    <phoneticPr fontId="2"/>
  </si>
  <si>
    <t>【C】 上記以外の収入がある方</t>
    <rPh sb="4" eb="6">
      <t>ジョウキ</t>
    </rPh>
    <rPh sb="6" eb="8">
      <t>イガイ</t>
    </rPh>
    <rPh sb="9" eb="11">
      <t>シュウニュウ</t>
    </rPh>
    <rPh sb="14" eb="15">
      <t>カタ</t>
    </rPh>
    <phoneticPr fontId="2"/>
  </si>
  <si>
    <t>所　得　の　種　類</t>
    <rPh sb="0" eb="1">
      <t>ショ</t>
    </rPh>
    <rPh sb="2" eb="3">
      <t>エ</t>
    </rPh>
    <rPh sb="6" eb="7">
      <t>シュ</t>
    </rPh>
    <rPh sb="8" eb="9">
      <t>タグイ</t>
    </rPh>
    <phoneticPr fontId="2"/>
  </si>
  <si>
    <t>収　入　金　額</t>
    <rPh sb="0" eb="1">
      <t>オサム</t>
    </rPh>
    <rPh sb="2" eb="3">
      <t>イ</t>
    </rPh>
    <rPh sb="4" eb="5">
      <t>カネ</t>
    </rPh>
    <rPh sb="6" eb="7">
      <t>ガク</t>
    </rPh>
    <phoneticPr fontId="2"/>
  </si>
  <si>
    <t>必　要　経　費</t>
    <rPh sb="0" eb="1">
      <t>ヒツ</t>
    </rPh>
    <rPh sb="2" eb="3">
      <t>ヨウ</t>
    </rPh>
    <rPh sb="4" eb="5">
      <t>ヘ</t>
    </rPh>
    <rPh sb="6" eb="7">
      <t>ヒ</t>
    </rPh>
    <phoneticPr fontId="2"/>
  </si>
  <si>
    <t>所　得　金　額</t>
    <rPh sb="0" eb="1">
      <t>ショ</t>
    </rPh>
    <rPh sb="2" eb="3">
      <t>エ</t>
    </rPh>
    <rPh sb="4" eb="5">
      <t>カネ</t>
    </rPh>
    <rPh sb="6" eb="7">
      <t>ガク</t>
    </rPh>
    <phoneticPr fontId="2"/>
  </si>
  <si>
    <t>市使用欄</t>
    <rPh sb="0" eb="1">
      <t>シ</t>
    </rPh>
    <rPh sb="1" eb="3">
      <t>シヨウ</t>
    </rPh>
    <rPh sb="3" eb="4">
      <t>ラン</t>
    </rPh>
    <phoneticPr fontId="2"/>
  </si>
  <si>
    <t>照　会　番　号</t>
    <rPh sb="0" eb="1">
      <t>ショウ</t>
    </rPh>
    <rPh sb="2" eb="3">
      <t>カイ</t>
    </rPh>
    <rPh sb="4" eb="5">
      <t>バン</t>
    </rPh>
    <rPh sb="6" eb="7">
      <t>ゴウ</t>
    </rPh>
    <phoneticPr fontId="2"/>
  </si>
  <si>
    <t>業務雑</t>
    <rPh sb="0" eb="3">
      <t>ギョウムザツ</t>
    </rPh>
    <phoneticPr fontId="2"/>
  </si>
  <si>
    <t>円</t>
    <rPh sb="0" eb="1">
      <t>エン</t>
    </rPh>
    <phoneticPr fontId="2"/>
  </si>
  <si>
    <t>支払者名・所得の生じる場所</t>
    <rPh sb="0" eb="3">
      <t>シハライシャ</t>
    </rPh>
    <rPh sb="3" eb="4">
      <t>メイ</t>
    </rPh>
    <rPh sb="5" eb="7">
      <t>ショトク</t>
    </rPh>
    <rPh sb="8" eb="9">
      <t>ショウ</t>
    </rPh>
    <rPh sb="11" eb="13">
      <t>バショ</t>
    </rPh>
    <phoneticPr fontId="2"/>
  </si>
  <si>
    <t>公的年金</t>
    <rPh sb="0" eb="4">
      <t>コウテキネンキン</t>
    </rPh>
    <phoneticPr fontId="2"/>
  </si>
  <si>
    <t>種類</t>
    <rPh sb="0" eb="2">
      <t>シュルイ</t>
    </rPh>
    <phoneticPr fontId="2"/>
  </si>
  <si>
    <t>市民税・県民税減免申請書（退職・休職用）　入力フォーム</t>
    <phoneticPr fontId="2"/>
  </si>
  <si>
    <t>はい    → 下の　『２　収入金額の内訳』　を記入してください。</t>
  </si>
  <si>
    <t>年度</t>
    <rPh sb="0" eb="2">
      <t>ネンド</t>
    </rPh>
    <phoneticPr fontId="2"/>
  </si>
  <si>
    <t>いいえ → 以上で記入終了です。</t>
    <rPh sb="6" eb="8">
      <t>イジョウ</t>
    </rPh>
    <rPh sb="9" eb="13">
      <t>キニュウシュウリョウ</t>
    </rPh>
    <phoneticPr fontId="2"/>
  </si>
  <si>
    <t>円</t>
    <rPh sb="0" eb="1">
      <t>エン</t>
    </rPh>
    <phoneticPr fontId="2"/>
  </si>
  <si>
    <t>（入力例）2022/3/31</t>
    <rPh sb="1" eb="4">
      <t>ニュウリョクレイ</t>
    </rPh>
    <phoneticPr fontId="2"/>
  </si>
  <si>
    <t>（入力例）2022/3/31</t>
    <phoneticPr fontId="2"/>
  </si>
  <si>
    <t>これから受け取る予定の給与額</t>
    <phoneticPr fontId="2"/>
  </si>
  <si>
    <r>
      <t>給与収入　</t>
    </r>
    <r>
      <rPr>
        <b/>
        <sz val="11"/>
        <color theme="1"/>
        <rFont val="Yu Gothic"/>
        <family val="3"/>
        <charset val="128"/>
        <scheme val="minor"/>
      </rPr>
      <t>※通勤手当は年間収入見込額から除いてください。</t>
    </r>
    <rPh sb="0" eb="4">
      <t>キュウヨシュウニュウ</t>
    </rPh>
    <phoneticPr fontId="2"/>
  </si>
  <si>
    <t>すでに受け取った給与額</t>
    <rPh sb="3" eb="4">
      <t>ウ</t>
    </rPh>
    <rPh sb="5" eb="6">
      <t>ト</t>
    </rPh>
    <rPh sb="8" eb="11">
      <t>キュウヨガク</t>
    </rPh>
    <phoneticPr fontId="2"/>
  </si>
  <si>
    <r>
      <rPr>
        <b/>
        <u/>
        <sz val="16"/>
        <color theme="1"/>
        <rFont val="UD デジタル 教科書体 NP-R"/>
        <family val="1"/>
        <charset val="128"/>
      </rPr>
      <t>・給与明細がある場合</t>
    </r>
    <r>
      <rPr>
        <b/>
        <sz val="16"/>
        <color theme="1"/>
        <rFont val="UD デジタル 教科書体 NP-R"/>
        <family val="1"/>
        <charset val="128"/>
      </rPr>
      <t>：各月の総支給額の合計金額を記入してください。</t>
    </r>
    <rPh sb="25" eb="26">
      <t>イ</t>
    </rPh>
    <phoneticPr fontId="2"/>
  </si>
  <si>
    <r>
      <rPr>
        <b/>
        <u/>
        <sz val="16"/>
        <color theme="1"/>
        <rFont val="UD デジタル 教科書体 NP-R"/>
        <family val="1"/>
        <charset val="128"/>
      </rPr>
      <t>・資料が何もない場合</t>
    </r>
    <r>
      <rPr>
        <b/>
        <sz val="16"/>
        <color theme="1"/>
        <rFont val="UD デジタル 教科書体 NP-R"/>
        <family val="1"/>
        <charset val="128"/>
      </rPr>
      <t>：受け取った給与の金額を記入してください。</t>
    </r>
    <rPh sb="23" eb="24">
      <t>イ</t>
    </rPh>
    <phoneticPr fontId="2"/>
  </si>
  <si>
    <r>
      <t>　（例）1ヶ月50,000円で7月～12月まで支給見込みがある場合
　　　　50,000</t>
    </r>
    <r>
      <rPr>
        <sz val="14"/>
        <color theme="1"/>
        <rFont val="Calibri"/>
        <family val="1"/>
      </rPr>
      <t>×</t>
    </r>
    <r>
      <rPr>
        <sz val="14"/>
        <color theme="1"/>
        <rFont val="UD デジタル 教科書体 NP-R"/>
        <family val="1"/>
        <charset val="128"/>
      </rPr>
      <t>6ヶ月＝300,000円</t>
    </r>
    <phoneticPr fontId="2"/>
  </si>
  <si>
    <t>　※総合配当のうち、申告不要制度を選択する場合は
　　計上しないようにしてください</t>
    <phoneticPr fontId="2"/>
  </si>
  <si>
    <t>・公的年金の種類をドロップダウンリストより選択してください。</t>
    <rPh sb="1" eb="5">
      <t>コウテキネンキン</t>
    </rPh>
    <rPh sb="6" eb="8">
      <t>シュルイ</t>
    </rPh>
    <rPh sb="21" eb="23">
      <t>センタク</t>
    </rPh>
    <phoneticPr fontId="2"/>
  </si>
  <si>
    <t>・所得の種類をドロップダウンリストより選択してください。</t>
    <rPh sb="1" eb="3">
      <t>ショトク</t>
    </rPh>
    <rPh sb="4" eb="6">
      <t>シュルイ</t>
    </rPh>
    <rPh sb="19" eb="21">
      <t>センタク</t>
    </rPh>
    <phoneticPr fontId="2"/>
  </si>
  <si>
    <t>・収入金額と必要経費を入力してください。</t>
    <rPh sb="1" eb="3">
      <t>シュウニュウ</t>
    </rPh>
    <rPh sb="3" eb="5">
      <t>キンガク</t>
    </rPh>
    <rPh sb="6" eb="8">
      <t>ヒツヨウ</t>
    </rPh>
    <rPh sb="8" eb="10">
      <t>ケイヒ</t>
    </rPh>
    <rPh sb="11" eb="13">
      <t>ニュウリョク</t>
    </rPh>
    <phoneticPr fontId="2"/>
  </si>
  <si>
    <t>　　※所得金額は自動計算されます。</t>
    <rPh sb="3" eb="7">
      <t>ショトクキンガク</t>
    </rPh>
    <rPh sb="8" eb="10">
      <t>ジドウ</t>
    </rPh>
    <rPh sb="10" eb="12">
      <t>ケイサン</t>
    </rPh>
    <phoneticPr fontId="2"/>
  </si>
  <si>
    <t>　　※必要経費が0円の場合、0と入力してください。</t>
    <rPh sb="3" eb="7">
      <t>ヒツヨウケイヒ</t>
    </rPh>
    <rPh sb="9" eb="10">
      <t>エン</t>
    </rPh>
    <rPh sb="11" eb="13">
      <t>バアイ</t>
    </rPh>
    <rPh sb="16" eb="18">
      <t>ニュウリョク</t>
    </rPh>
    <phoneticPr fontId="2"/>
  </si>
  <si>
    <t>納税義務者の情報</t>
    <rPh sb="0" eb="2">
      <t>ノウゼイ</t>
    </rPh>
    <rPh sb="2" eb="5">
      <t>ギムシャ</t>
    </rPh>
    <rPh sb="6" eb="8">
      <t>ジョウホウ</t>
    </rPh>
    <phoneticPr fontId="2"/>
  </si>
  <si>
    <t>※現在加古川市にお住まいの方は加古川市から入力してください</t>
    <rPh sb="1" eb="3">
      <t>ゲンザイ</t>
    </rPh>
    <rPh sb="3" eb="7">
      <t>カコガワシ</t>
    </rPh>
    <rPh sb="9" eb="10">
      <t>ス</t>
    </rPh>
    <rPh sb="13" eb="14">
      <t>カタ</t>
    </rPh>
    <rPh sb="15" eb="19">
      <t>カコガワシ</t>
    </rPh>
    <rPh sb="21" eb="23">
      <t>ニュウリョク</t>
    </rPh>
    <phoneticPr fontId="2"/>
  </si>
  <si>
    <t>※退職日もしくは休職期間のどちらか一方のみを入力してください。</t>
    <rPh sb="1" eb="4">
      <t>タイショクビ</t>
    </rPh>
    <rPh sb="8" eb="12">
      <t>キュウショクキカン</t>
    </rPh>
    <rPh sb="17" eb="19">
      <t>イッポウ</t>
    </rPh>
    <rPh sb="22" eb="24">
      <t>ニュウリョク</t>
    </rPh>
    <phoneticPr fontId="2"/>
  </si>
  <si>
    <t>※現在加古川市にお住まいの方は加古川市から入力してください</t>
    <phoneticPr fontId="2"/>
  </si>
  <si>
    <t>給与</t>
    <rPh sb="0" eb="1">
      <t>キュウ</t>
    </rPh>
    <rPh sb="1" eb="2">
      <t>アタエ</t>
    </rPh>
    <phoneticPr fontId="2"/>
  </si>
  <si>
    <t>加古川市加古川町北在家2000</t>
    <rPh sb="0" eb="4">
      <t>カコガワシ</t>
    </rPh>
    <rPh sb="4" eb="8">
      <t>カコガワチョウ</t>
    </rPh>
    <rPh sb="8" eb="11">
      <t>キタザイケ</t>
    </rPh>
    <phoneticPr fontId="2"/>
  </si>
  <si>
    <t>加古川　太郎</t>
    <rPh sb="0" eb="3">
      <t>カコガワ</t>
    </rPh>
    <rPh sb="4" eb="6">
      <t>タロウ</t>
    </rPh>
    <phoneticPr fontId="2"/>
  </si>
  <si>
    <t>079-421-2000</t>
    <phoneticPr fontId="2"/>
  </si>
  <si>
    <t>0012345678</t>
    <phoneticPr fontId="2"/>
  </si>
  <si>
    <t>加古川市加古川町北在家2000</t>
    <phoneticPr fontId="2"/>
  </si>
  <si>
    <t>加古川　花子</t>
    <rPh sb="0" eb="3">
      <t>カコガワ</t>
    </rPh>
    <rPh sb="4" eb="6">
      <t>ハナコ</t>
    </rPh>
    <phoneticPr fontId="2"/>
  </si>
  <si>
    <t>母</t>
    <rPh sb="0" eb="1">
      <t>ハハ</t>
    </rPh>
    <phoneticPr fontId="2"/>
  </si>
  <si>
    <t>079-427-9163</t>
    <phoneticPr fontId="2"/>
  </si>
  <si>
    <t>給与</t>
    <rPh sb="0" eb="2">
      <t>キュウヨ</t>
    </rPh>
    <phoneticPr fontId="2"/>
  </si>
  <si>
    <t>年金</t>
    <rPh sb="0" eb="2">
      <t>ネンキン</t>
    </rPh>
    <phoneticPr fontId="2"/>
  </si>
  <si>
    <t>その他雑１</t>
    <rPh sb="2" eb="3">
      <t>タ</t>
    </rPh>
    <rPh sb="3" eb="4">
      <t>ザツ</t>
    </rPh>
    <phoneticPr fontId="2"/>
  </si>
  <si>
    <t>その他雑２</t>
    <rPh sb="2" eb="3">
      <t>タ</t>
    </rPh>
    <rPh sb="3" eb="4">
      <t>ザツ</t>
    </rPh>
    <phoneticPr fontId="2"/>
  </si>
  <si>
    <t>その他雑３</t>
    <rPh sb="2" eb="3">
      <t>タ</t>
    </rPh>
    <rPh sb="3" eb="4">
      <t>ザツ</t>
    </rPh>
    <phoneticPr fontId="2"/>
  </si>
  <si>
    <t>業務雑１</t>
    <rPh sb="0" eb="3">
      <t>ギョウムザツ</t>
    </rPh>
    <phoneticPr fontId="2"/>
  </si>
  <si>
    <t>業務雑２</t>
    <rPh sb="0" eb="3">
      <t>ギョウムザツ</t>
    </rPh>
    <phoneticPr fontId="2"/>
  </si>
  <si>
    <t>業務雑３</t>
    <rPh sb="0" eb="3">
      <t>ギョウムザツ</t>
    </rPh>
    <phoneticPr fontId="2"/>
  </si>
  <si>
    <t>雑合計</t>
    <rPh sb="0" eb="1">
      <t>ザツ</t>
    </rPh>
    <rPh sb="1" eb="3">
      <t>ゴウケイ</t>
    </rPh>
    <phoneticPr fontId="2"/>
  </si>
  <si>
    <t>その他１</t>
    <rPh sb="2" eb="3">
      <t>タ</t>
    </rPh>
    <phoneticPr fontId="2"/>
  </si>
  <si>
    <t>その他２</t>
    <rPh sb="2" eb="3">
      <t>タ</t>
    </rPh>
    <phoneticPr fontId="2"/>
  </si>
  <si>
    <t>その他３</t>
    <rPh sb="2" eb="3">
      <t>タ</t>
    </rPh>
    <phoneticPr fontId="2"/>
  </si>
  <si>
    <t>その他合計</t>
    <rPh sb="2" eb="3">
      <t>タ</t>
    </rPh>
    <rPh sb="3" eb="5">
      <t>ゴウケイ</t>
    </rPh>
    <phoneticPr fontId="2"/>
  </si>
  <si>
    <t>【A】市民税・県民税　税額決定・納税通知書をお持ちの方</t>
    <rPh sb="3" eb="6">
      <t>シミンゼイ</t>
    </rPh>
    <rPh sb="7" eb="10">
      <t>ケンミンゼイ</t>
    </rPh>
    <rPh sb="11" eb="15">
      <t>ゼイガクケッテイ</t>
    </rPh>
    <rPh sb="16" eb="21">
      <t>ノウゼイツウチショ</t>
    </rPh>
    <rPh sb="23" eb="24">
      <t>モ</t>
    </rPh>
    <rPh sb="26" eb="27">
      <t>カタ</t>
    </rPh>
    <phoneticPr fontId="2"/>
  </si>
  <si>
    <t>【B】市民税・県民税　特別徴収税額の決定・変更通知書（納税義務者用）をお持ちの方</t>
    <rPh sb="3" eb="6">
      <t>シミンゼイ</t>
    </rPh>
    <rPh sb="7" eb="10">
      <t>ケンミンゼイ</t>
    </rPh>
    <rPh sb="11" eb="13">
      <t>トクベツ</t>
    </rPh>
    <rPh sb="13" eb="15">
      <t>チョウシュウ</t>
    </rPh>
    <rPh sb="15" eb="17">
      <t>ゼイガク</t>
    </rPh>
    <rPh sb="18" eb="20">
      <t>ケッテイ</t>
    </rPh>
    <rPh sb="21" eb="23">
      <t>ヘンコウ</t>
    </rPh>
    <rPh sb="23" eb="26">
      <t>ツウチショ</t>
    </rPh>
    <rPh sb="27" eb="29">
      <t>ノウゼイ</t>
    </rPh>
    <rPh sb="29" eb="32">
      <t>ギムシャ</t>
    </rPh>
    <rPh sb="32" eb="33">
      <t>ヨウ</t>
    </rPh>
    <rPh sb="36" eb="37">
      <t>モ</t>
    </rPh>
    <rPh sb="39" eb="40">
      <t>カタ</t>
    </rPh>
    <phoneticPr fontId="2"/>
  </si>
  <si>
    <t>総所得金額①の金額を入力してください。</t>
    <rPh sb="0" eb="3">
      <t>ソウショトク</t>
    </rPh>
    <rPh sb="3" eb="5">
      <t>キンガク</t>
    </rPh>
    <rPh sb="7" eb="9">
      <t>キンガク</t>
    </rPh>
    <rPh sb="10" eb="12">
      <t>ニュウリョク</t>
    </rPh>
    <phoneticPr fontId="2"/>
  </si>
  <si>
    <t>※両方の通知書をお持ちの場合は【A】の金額を入力してください。</t>
    <rPh sb="1" eb="3">
      <t>リョウホウ</t>
    </rPh>
    <rPh sb="4" eb="6">
      <t>ツウチ</t>
    </rPh>
    <rPh sb="6" eb="7">
      <t>ショ</t>
    </rPh>
    <rPh sb="9" eb="10">
      <t>モ</t>
    </rPh>
    <rPh sb="12" eb="14">
      <t>バアイ</t>
    </rPh>
    <rPh sb="19" eb="21">
      <t>キンガク</t>
    </rPh>
    <rPh sb="22" eb="24">
      <t>ニュウリョクリョウホウツウチショ</t>
    </rPh>
    <phoneticPr fontId="2"/>
  </si>
  <si>
    <t>「市民税・県民税　課税明細書」の見出しの下にある下図の表から入力してください。</t>
    <rPh sb="1" eb="4">
      <t>シミンゼイ</t>
    </rPh>
    <rPh sb="5" eb="8">
      <t>ケンミンゼイ</t>
    </rPh>
    <rPh sb="9" eb="14">
      <t>カゼイメイサイショ</t>
    </rPh>
    <rPh sb="16" eb="18">
      <t>ミダ</t>
    </rPh>
    <rPh sb="20" eb="21">
      <t>シタ</t>
    </rPh>
    <rPh sb="24" eb="26">
      <t>カズ</t>
    </rPh>
    <rPh sb="27" eb="28">
      <t>ヒョウ</t>
    </rPh>
    <rPh sb="30" eb="32">
      <t>ニュウリョク</t>
    </rPh>
    <phoneticPr fontId="2"/>
  </si>
  <si>
    <t>①＋②の合計金額を入力してください。</t>
    <rPh sb="4" eb="8">
      <t>ゴウケイキンガク</t>
    </rPh>
    <rPh sb="9" eb="11">
      <t>ニュウリョク</t>
    </rPh>
    <phoneticPr fontId="2"/>
  </si>
  <si>
    <t>税額決定通知書に記載されている照会番号（通知書下の氏名欄に記載されている00から始まる10桁の数字）を入力してください。</t>
    <rPh sb="0" eb="7">
      <t>ゼイガクケッテイツウチショ</t>
    </rPh>
    <rPh sb="8" eb="10">
      <t>キサイ</t>
    </rPh>
    <rPh sb="15" eb="17">
      <t>ショウカイ</t>
    </rPh>
    <rPh sb="17" eb="19">
      <t>バンゴウ</t>
    </rPh>
    <rPh sb="20" eb="23">
      <t>ツウチショ</t>
    </rPh>
    <rPh sb="23" eb="24">
      <t>シタ</t>
    </rPh>
    <rPh sb="25" eb="28">
      <t>シメイラン</t>
    </rPh>
    <rPh sb="29" eb="31">
      <t>キサイ</t>
    </rPh>
    <rPh sb="40" eb="41">
      <t>ハジ</t>
    </rPh>
    <rPh sb="45" eb="46">
      <t>ケタ</t>
    </rPh>
    <rPh sb="47" eb="49">
      <t>スウジ</t>
    </rPh>
    <rPh sb="51" eb="53">
      <t>ニュウリョク</t>
    </rPh>
    <phoneticPr fontId="2"/>
  </si>
  <si>
    <t>その他</t>
    <rPh sb="2" eb="3">
      <t>タ</t>
    </rPh>
    <phoneticPr fontId="2"/>
  </si>
  <si>
    <r>
      <rPr>
        <b/>
        <u/>
        <sz val="16"/>
        <color theme="1"/>
        <rFont val="UD デジタル 教科書体 NP-R"/>
        <family val="1"/>
        <charset val="128"/>
      </rPr>
      <t>・令和5年分　給与所得の源泉徴収票をお持ちの場合</t>
    </r>
    <r>
      <rPr>
        <b/>
        <sz val="16"/>
        <color theme="1"/>
        <rFont val="UD デジタル 教科書体 NP-R"/>
        <family val="1"/>
        <charset val="128"/>
      </rPr>
      <t>：総支給額を記入してください。</t>
    </r>
    <rPh sb="19" eb="20">
      <t>モ</t>
    </rPh>
    <rPh sb="25" eb="29">
      <t>ソウシキュウガク</t>
    </rPh>
    <rPh sb="30" eb="32">
      <t>キニュウ</t>
    </rPh>
    <phoneticPr fontId="2"/>
  </si>
  <si>
    <r>
      <t>　　</t>
    </r>
    <r>
      <rPr>
        <sz val="14"/>
        <color theme="1"/>
        <rFont val="UD デジタル 教科書体 NP-R"/>
        <family val="1"/>
        <charset val="128"/>
      </rPr>
      <t>※賞与がある場合は、賞与額も加算してください。
　 　※申請日以降も引続き勤務し、令和5年12月31日までに受け取る
　　 　予定の給与がある場合は、その金額を合計して記入して下さい。</t>
    </r>
    <rPh sb="30" eb="35">
      <t>シンセイビイコウ</t>
    </rPh>
    <rPh sb="36" eb="38">
      <t>ヒキツヅ</t>
    </rPh>
    <rPh sb="39" eb="41">
      <t>キンム</t>
    </rPh>
    <rPh sb="43" eb="45">
      <t>レイワ</t>
    </rPh>
    <rPh sb="46" eb="47">
      <t>ネン</t>
    </rPh>
    <rPh sb="49" eb="50">
      <t>ガツ</t>
    </rPh>
    <rPh sb="52" eb="53">
      <t>ニチ</t>
    </rPh>
    <rPh sb="56" eb="57">
      <t>ウ</t>
    </rPh>
    <rPh sb="58" eb="59">
      <t>ト</t>
    </rPh>
    <rPh sb="65" eb="67">
      <t>ヨテイ</t>
    </rPh>
    <rPh sb="68" eb="70">
      <t>キュウヨ</t>
    </rPh>
    <rPh sb="73" eb="75">
      <t>バアイ</t>
    </rPh>
    <rPh sb="79" eb="81">
      <t>キンガク</t>
    </rPh>
    <rPh sb="82" eb="84">
      <t>ゴウケイ</t>
    </rPh>
    <rPh sb="86" eb="88">
      <t>キニュウ</t>
    </rPh>
    <rPh sb="90" eb="91">
      <t>クダ</t>
    </rPh>
    <phoneticPr fontId="2"/>
  </si>
  <si>
    <r>
      <t xml:space="preserve"> 　 ※申請日以降も引続き勤務し、令和5年12月31日までに受け取る
　　  予定の給与がある場合は、その金額を合計して記入して下さい。
　（例）1ヶ月100,000円で、1月～4月まで給与が支給されていた場合
　　　　100,000円</t>
    </r>
    <r>
      <rPr>
        <sz val="14"/>
        <color theme="1"/>
        <rFont val="Calibri"/>
        <family val="1"/>
      </rPr>
      <t>×</t>
    </r>
    <r>
      <rPr>
        <sz val="14"/>
        <color theme="1"/>
        <rFont val="UD デジタル 教科書体 NP-R"/>
        <family val="1"/>
        <charset val="128"/>
      </rPr>
      <t>4ヶ月＝400,000円</t>
    </r>
    <rPh sb="103" eb="105">
      <t>バアイ</t>
    </rPh>
    <rPh sb="117" eb="118">
      <t>エン</t>
    </rPh>
    <rPh sb="121" eb="122">
      <t>ゲツ</t>
    </rPh>
    <rPh sb="130" eb="131">
      <t>エン</t>
    </rPh>
    <phoneticPr fontId="2"/>
  </si>
  <si>
    <t>　令和5年12月31日までに支給予定のおおよその給与金額を記載してください。</t>
    <rPh sb="24" eb="26">
      <t>キュウヨ</t>
    </rPh>
    <phoneticPr fontId="2"/>
  </si>
  <si>
    <r>
      <t>（例）
令和５年２月から12月までの各偶数月に
371,078円の支給見込みがあるため
371,078円</t>
    </r>
    <r>
      <rPr>
        <b/>
        <sz val="14"/>
        <color theme="1"/>
        <rFont val="Calibri"/>
        <family val="1"/>
      </rPr>
      <t>×</t>
    </r>
    <r>
      <rPr>
        <b/>
        <sz val="14"/>
        <color theme="1"/>
        <rFont val="UD デジタル 教科書体 NP-R"/>
        <family val="1"/>
        <charset val="128"/>
      </rPr>
      <t>６回＝2,226,468円</t>
    </r>
    <rPh sb="1" eb="2">
      <t>レイ</t>
    </rPh>
    <rPh sb="55" eb="56">
      <t>カイ</t>
    </rPh>
    <phoneticPr fontId="2"/>
  </si>
  <si>
    <t>・年金振込通知書等を参考に令和５年中に支給される年金見込額を記載してください。</t>
    <phoneticPr fontId="2"/>
  </si>
  <si>
    <t>（例：令和５年度の市民税・県民税の減免を申請する場合→令和５年１月１日から12月31日までの収入見込額を記入してください。）</t>
    <rPh sb="20" eb="22">
      <t>シンセイ</t>
    </rPh>
    <rPh sb="46" eb="48">
      <t>シュウニュウ</t>
    </rPh>
    <rPh sb="48" eb="50">
      <t>ミコミ</t>
    </rPh>
    <rPh sb="50" eb="51">
      <t>ガク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</si>
</sst>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411]ge\.m\.d;@"/>
    <numFmt numFmtId="177" formatCode="#,##0.000;[Red]\-#,##0.000"/>
    <numFmt numFmtId="178" formatCode="[$-411]ggge&quot;年&quot;m&quot;月&quot;d&quot;日&quot;;@"/>
    <numFmt numFmtId="179" formatCode="#,##0;[Red]#,##0"/>
    <numFmt numFmtId="180" formatCode="#,##0_ ;[Red]\-#,##0\ "/>
  </numFmts>
  <fonts count="68">
    <font>
      <sz val="11"/>
      <color theme="1"/>
      <name val="Yu Gothic"/>
      <family val="2"/>
      <scheme val="minor"/>
    </font>
    <font>
      <sz val="11"/>
      <color theme="1"/>
      <name val="Yu Gothic"/>
      <family val="2"/>
      <scheme val="minor"/>
    </font>
    <font>
      <sz val="6"/>
      <name val="Yu Gothic"/>
      <family val="3"/>
      <charset val="128"/>
      <scheme val="minor"/>
    </font>
    <font>
      <b/>
      <u/>
      <sz val="16"/>
      <color theme="1"/>
      <name val="Yu Gothic"/>
      <family val="3"/>
      <charset val="128"/>
      <scheme val="minor"/>
    </font>
    <font>
      <sz val="9"/>
      <color rgb="FF000000"/>
      <name val="Meiryo UI"/>
      <family val="3"/>
      <charset val="128"/>
    </font>
    <font>
      <sz val="11"/>
      <color theme="1"/>
      <name val="ＭＳ Ｐ明朝"/>
      <family val="1"/>
      <charset val="128"/>
    </font>
    <font>
      <b/>
      <sz val="26"/>
      <color theme="1"/>
      <name val="ＭＳ Ｐ明朝"/>
      <family val="1"/>
      <charset val="128"/>
    </font>
    <font>
      <b/>
      <sz val="22"/>
      <color theme="1"/>
      <name val="ＭＳ Ｐ明朝"/>
      <family val="1"/>
      <charset val="128"/>
    </font>
    <font>
      <sz val="12"/>
      <color theme="1"/>
      <name val="ＭＳ Ｐ明朝"/>
      <family val="1"/>
      <charset val="128"/>
    </font>
    <font>
      <sz val="22"/>
      <color theme="1"/>
      <name val="ＭＳ Ｐ明朝"/>
      <family val="1"/>
      <charset val="128"/>
    </font>
    <font>
      <sz val="9"/>
      <color theme="1"/>
      <name val="ＭＳ Ｐ明朝"/>
      <family val="1"/>
      <charset val="128"/>
    </font>
    <font>
      <sz val="10"/>
      <color theme="1"/>
      <name val="ＭＳ Ｐ明朝"/>
      <family val="1"/>
      <charset val="128"/>
    </font>
    <font>
      <sz val="8"/>
      <color theme="1"/>
      <name val="ＭＳ Ｐ明朝"/>
      <family val="1"/>
      <charset val="128"/>
    </font>
    <font>
      <u/>
      <sz val="11"/>
      <color theme="1"/>
      <name val="ＭＳ Ｐ明朝"/>
      <family val="1"/>
      <charset val="128"/>
    </font>
    <font>
      <sz val="13"/>
      <color theme="1"/>
      <name val="ＭＳ Ｐ明朝"/>
      <family val="1"/>
      <charset val="128"/>
    </font>
    <font>
      <sz val="14"/>
      <color theme="1"/>
      <name val="ＭＳ Ｐ明朝"/>
      <family val="1"/>
      <charset val="128"/>
    </font>
    <font>
      <sz val="11"/>
      <color theme="1"/>
      <name val="Yu Gothic"/>
      <family val="3"/>
      <charset val="128"/>
      <scheme val="minor"/>
    </font>
    <font>
      <sz val="14"/>
      <color theme="1"/>
      <name val="Yu Gothic"/>
      <family val="3"/>
      <charset val="128"/>
      <scheme val="minor"/>
    </font>
    <font>
      <sz val="12"/>
      <color theme="1"/>
      <name val="Yu Gothic"/>
      <family val="3"/>
      <charset val="128"/>
      <scheme val="minor"/>
    </font>
    <font>
      <sz val="10"/>
      <color theme="1"/>
      <name val="Yu Gothic"/>
      <family val="3"/>
      <charset val="128"/>
      <scheme val="minor"/>
    </font>
    <font>
      <sz val="16"/>
      <color theme="1"/>
      <name val="Yu Gothic"/>
      <family val="3"/>
      <charset val="128"/>
      <scheme val="minor"/>
    </font>
    <font>
      <b/>
      <sz val="16"/>
      <color theme="1"/>
      <name val="Yu Gothic"/>
      <family val="3"/>
      <charset val="128"/>
      <scheme val="minor"/>
    </font>
    <font>
      <b/>
      <sz val="11"/>
      <color theme="1"/>
      <name val="Yu Gothic"/>
      <family val="3"/>
      <charset val="128"/>
      <scheme val="minor"/>
    </font>
    <font>
      <b/>
      <sz val="11"/>
      <color rgb="FF000000"/>
      <name val="Yu Gothic"/>
      <family val="3"/>
      <charset val="128"/>
    </font>
    <font>
      <b/>
      <sz val="14"/>
      <color theme="1"/>
      <name val="Yu Gothic"/>
      <family val="3"/>
      <charset val="128"/>
      <scheme val="minor"/>
    </font>
    <font>
      <sz val="16"/>
      <color theme="1"/>
      <name val="ＭＳ Ｐ明朝"/>
      <family val="1"/>
      <charset val="128"/>
    </font>
    <font>
      <sz val="12"/>
      <color theme="1"/>
      <name val="Yu Gothic Light"/>
      <family val="3"/>
      <charset val="128"/>
      <scheme val="major"/>
    </font>
    <font>
      <sz val="18"/>
      <color theme="1"/>
      <name val="ＭＳ Ｐ明朝"/>
      <family val="1"/>
      <charset val="128"/>
    </font>
    <font>
      <sz val="12"/>
      <name val="Yu Gothic Light"/>
      <family val="3"/>
      <charset val="128"/>
      <scheme val="major"/>
    </font>
    <font>
      <sz val="22"/>
      <color theme="1"/>
      <name val="BIZ UDPゴシック"/>
      <family val="3"/>
      <charset val="128"/>
    </font>
    <font>
      <u/>
      <sz val="12"/>
      <color theme="1"/>
      <name val="BIZ UDPゴシック"/>
      <family val="3"/>
      <charset val="128"/>
    </font>
    <font>
      <sz val="11"/>
      <color theme="1"/>
      <name val="BIZ UDPゴシック"/>
      <family val="3"/>
      <charset val="128"/>
    </font>
    <font>
      <sz val="18"/>
      <color theme="1"/>
      <name val="BIZ UDPゴシック"/>
      <family val="3"/>
      <charset val="128"/>
    </font>
    <font>
      <sz val="16"/>
      <color theme="1"/>
      <name val="BIZ UDPゴシック"/>
      <family val="3"/>
      <charset val="128"/>
    </font>
    <font>
      <sz val="12"/>
      <color theme="1"/>
      <name val="BIZ UDPゴシック"/>
      <family val="3"/>
      <charset val="128"/>
    </font>
    <font>
      <b/>
      <sz val="14"/>
      <color theme="0"/>
      <name val="BIZ UDPゴシック"/>
      <family val="3"/>
      <charset val="128"/>
    </font>
    <font>
      <sz val="10"/>
      <color theme="1"/>
      <name val="BIZ UDPゴシック"/>
      <family val="3"/>
      <charset val="128"/>
    </font>
    <font>
      <sz val="14"/>
      <color theme="1"/>
      <name val="BIZ UDPゴシック"/>
      <family val="3"/>
      <charset val="128"/>
    </font>
    <font>
      <b/>
      <sz val="11"/>
      <color theme="0"/>
      <name val="BIZ UDPゴシック"/>
      <family val="3"/>
      <charset val="128"/>
    </font>
    <font>
      <sz val="16"/>
      <color theme="1"/>
      <name val="HGS創英角ｺﾞｼｯｸUB"/>
      <family val="3"/>
      <charset val="128"/>
    </font>
    <font>
      <b/>
      <sz val="17"/>
      <color theme="1"/>
      <name val="Yu Gothic"/>
      <family val="3"/>
      <charset val="128"/>
      <scheme val="minor"/>
    </font>
    <font>
      <b/>
      <sz val="9"/>
      <color theme="0"/>
      <name val="BIZ UDPゴシック"/>
      <family val="3"/>
      <charset val="128"/>
    </font>
    <font>
      <b/>
      <sz val="20"/>
      <color theme="1"/>
      <name val="UD デジタル 教科書体 NP-R"/>
      <family val="1"/>
      <charset val="128"/>
    </font>
    <font>
      <b/>
      <sz val="16"/>
      <color theme="1"/>
      <name val="UD デジタル 教科書体 NP-R"/>
      <family val="1"/>
      <charset val="128"/>
    </font>
    <font>
      <b/>
      <u/>
      <sz val="16"/>
      <color theme="1"/>
      <name val="UD デジタル 教科書体 NP-R"/>
      <family val="1"/>
      <charset val="128"/>
    </font>
    <font>
      <b/>
      <sz val="11"/>
      <color theme="1"/>
      <name val="UD デジタル 教科書体 NP-R"/>
      <family val="1"/>
      <charset val="128"/>
    </font>
    <font>
      <sz val="11"/>
      <color theme="1"/>
      <name val="UD デジタル 教科書体 NP-R"/>
      <family val="1"/>
      <charset val="128"/>
    </font>
    <font>
      <sz val="16"/>
      <color theme="1"/>
      <name val="UD デジタル 教科書体 NP-R"/>
      <family val="1"/>
      <charset val="128"/>
    </font>
    <font>
      <sz val="14"/>
      <color theme="1"/>
      <name val="UD デジタル 教科書体 NP-R"/>
      <family val="1"/>
      <charset val="128"/>
    </font>
    <font>
      <sz val="14"/>
      <color theme="1"/>
      <name val="Calibri"/>
      <family val="1"/>
    </font>
    <font>
      <b/>
      <sz val="36"/>
      <color theme="0"/>
      <name val="Yu Gothic"/>
      <family val="3"/>
      <charset val="128"/>
      <scheme val="minor"/>
    </font>
    <font>
      <sz val="36"/>
      <color theme="0"/>
      <name val="Yu Gothic"/>
      <family val="3"/>
      <charset val="128"/>
      <scheme val="minor"/>
    </font>
    <font>
      <sz val="14"/>
      <color theme="1"/>
      <name val="Yu Gothic"/>
      <family val="2"/>
      <scheme val="minor"/>
    </font>
    <font>
      <b/>
      <sz val="28"/>
      <color theme="0"/>
      <name val="Yu Gothic"/>
      <family val="3"/>
      <charset val="128"/>
      <scheme val="minor"/>
    </font>
    <font>
      <b/>
      <sz val="12"/>
      <color theme="1"/>
      <name val="Yu Gothic"/>
      <family val="3"/>
      <charset val="128"/>
      <scheme val="minor"/>
    </font>
    <font>
      <sz val="16"/>
      <color theme="1"/>
      <name val="Yu Gothic"/>
      <family val="2"/>
      <scheme val="minor"/>
    </font>
    <font>
      <b/>
      <sz val="16"/>
      <color theme="1"/>
      <name val="UD UD デジタル 教科書体 NP-Rhic"/>
      <family val="3"/>
      <charset val="128"/>
    </font>
    <font>
      <b/>
      <sz val="28"/>
      <color theme="0"/>
      <name val="UD デジタル 教科書体 NP-Rhic"/>
      <family val="3"/>
      <charset val="128"/>
    </font>
    <font>
      <sz val="28"/>
      <color theme="0"/>
      <name val="UD デジタル 教科書体 NP-Rhic"/>
      <family val="3"/>
      <charset val="128"/>
    </font>
    <font>
      <b/>
      <sz val="9"/>
      <color theme="1"/>
      <name val="Yu Gothic"/>
      <family val="3"/>
      <charset val="128"/>
      <scheme val="minor"/>
    </font>
    <font>
      <b/>
      <sz val="8"/>
      <color theme="1"/>
      <name val="Yu Gothic"/>
      <family val="3"/>
      <charset val="128"/>
      <scheme val="minor"/>
    </font>
    <font>
      <b/>
      <sz val="11"/>
      <color rgb="FF800080"/>
      <name val="Yu Gothic"/>
      <family val="3"/>
      <charset val="128"/>
    </font>
    <font>
      <b/>
      <sz val="14"/>
      <color theme="1"/>
      <name val="UD デジタル 教科書体 NP-R"/>
      <family val="1"/>
      <charset val="128"/>
    </font>
    <font>
      <b/>
      <sz val="12"/>
      <color theme="1"/>
      <name val="UD デジタル 教科書体 NP-R"/>
      <family val="1"/>
      <charset val="128"/>
    </font>
    <font>
      <sz val="16"/>
      <color theme="1"/>
      <name val="UD デジタル 教科書体 NP-B"/>
      <family val="1"/>
      <charset val="128"/>
    </font>
    <font>
      <u val="double"/>
      <sz val="18"/>
      <color theme="1"/>
      <name val="UD デジタル 教科書体 NP-B"/>
      <family val="1"/>
      <charset val="128"/>
    </font>
    <font>
      <sz val="18"/>
      <color theme="1"/>
      <name val="UD デジタル 教科書体 NP-B"/>
      <family val="1"/>
      <charset val="128"/>
    </font>
    <font>
      <b/>
      <sz val="14"/>
      <color theme="1"/>
      <name val="Calibri"/>
      <family val="1"/>
    </font>
  </fonts>
  <fills count="15">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0"/>
        <bgColor indexed="64"/>
      </patternFill>
    </fill>
    <fill>
      <patternFill patternType="solid">
        <fgColor theme="7" tint="0.79998168889431442"/>
        <bgColor indexed="64"/>
      </patternFill>
    </fill>
    <fill>
      <patternFill patternType="solid">
        <fgColor rgb="FFFFFFFF"/>
        <bgColor indexed="64"/>
      </patternFill>
    </fill>
    <fill>
      <patternFill patternType="solid">
        <fgColor rgb="FFDDF9FF"/>
        <bgColor indexed="64"/>
      </patternFill>
    </fill>
    <fill>
      <patternFill patternType="solid">
        <fgColor rgb="FF0070C0"/>
        <bgColor indexed="64"/>
      </patternFill>
    </fill>
    <fill>
      <patternFill patternType="solid">
        <fgColor rgb="FF0070C0"/>
        <bgColor rgb="FFCCFFFF"/>
      </patternFill>
    </fill>
    <fill>
      <patternFill patternType="solid">
        <fgColor rgb="FFF3FDFF"/>
        <bgColor indexed="64"/>
      </patternFill>
    </fill>
    <fill>
      <patternFill patternType="solid">
        <fgColor rgb="FFCCECFF"/>
        <bgColor indexed="64"/>
      </patternFill>
    </fill>
    <fill>
      <patternFill patternType="solid">
        <fgColor rgb="FFFFFFFF"/>
        <bgColor rgb="FFCCFFFF"/>
      </patternFill>
    </fill>
    <fill>
      <patternFill patternType="solid">
        <fgColor theme="7" tint="0.39997558519241921"/>
        <bgColor indexed="64"/>
      </patternFill>
    </fill>
    <fill>
      <patternFill patternType="solid">
        <fgColor rgb="FF99CCFF"/>
        <bgColor indexed="64"/>
      </patternFill>
    </fill>
  </fills>
  <borders count="84">
    <border>
      <left/>
      <right/>
      <top/>
      <bottom/>
      <diagonal/>
    </border>
    <border>
      <left style="medium">
        <color indexed="64"/>
      </left>
      <right style="medium">
        <color indexed="64"/>
      </right>
      <top style="medium">
        <color indexed="64"/>
      </top>
      <bottom style="medium">
        <color indexed="64"/>
      </bottom>
      <diagonal/>
    </border>
    <border>
      <left/>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medium">
        <color indexed="64"/>
      </bottom>
      <diagonal/>
    </border>
    <border>
      <left style="medium">
        <color indexed="64"/>
      </left>
      <right/>
      <top style="medium">
        <color indexed="64"/>
      </top>
      <bottom style="medium">
        <color theme="0" tint="-0.14996795556505021"/>
      </bottom>
      <diagonal/>
    </border>
    <border>
      <left/>
      <right/>
      <top style="medium">
        <color indexed="64"/>
      </top>
      <bottom style="medium">
        <color theme="0" tint="-0.14996795556505021"/>
      </bottom>
      <diagonal/>
    </border>
    <border>
      <left/>
      <right style="medium">
        <color theme="0" tint="-0.14996795556505021"/>
      </right>
      <top style="medium">
        <color indexed="64"/>
      </top>
      <bottom style="medium">
        <color theme="0" tint="-0.14996795556505021"/>
      </bottom>
      <diagonal/>
    </border>
    <border>
      <left/>
      <right style="medium">
        <color indexed="64"/>
      </right>
      <top/>
      <bottom style="hair">
        <color indexed="64"/>
      </bottom>
      <diagonal/>
    </border>
    <border>
      <left/>
      <right/>
      <top/>
      <bottom style="hair">
        <color indexed="64"/>
      </bottom>
      <diagonal/>
    </border>
    <border>
      <left style="medium">
        <color theme="0" tint="-0.14996795556505021"/>
      </left>
      <right style="medium">
        <color indexed="64"/>
      </right>
      <top/>
      <bottom style="hair">
        <color indexed="64"/>
      </bottom>
      <diagonal/>
    </border>
    <border>
      <left style="medium">
        <color indexed="64"/>
      </left>
      <right style="medium">
        <color theme="0" tint="-0.14996795556505021"/>
      </right>
      <top style="medium">
        <color indexed="64"/>
      </top>
      <bottom style="medium">
        <color theme="0" tint="-0.14996795556505021"/>
      </bottom>
      <diagonal/>
    </border>
    <border>
      <left style="medium">
        <color indexed="64"/>
      </left>
      <right/>
      <top style="medium">
        <color indexed="64"/>
      </top>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right style="dotted">
        <color indexed="64"/>
      </right>
      <top style="medium">
        <color indexed="64"/>
      </top>
      <bottom style="dotted">
        <color indexed="64"/>
      </bottom>
      <diagonal/>
    </border>
    <border>
      <left style="dotted">
        <color indexed="64"/>
      </left>
      <right/>
      <top style="medium">
        <color indexed="64"/>
      </top>
      <bottom style="dott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top style="dotted">
        <color indexed="64"/>
      </top>
      <bottom style="medium">
        <color indexed="64"/>
      </bottom>
      <diagonal/>
    </border>
    <border>
      <left/>
      <right style="medium">
        <color indexed="64"/>
      </right>
      <top style="dotted">
        <color indexed="64"/>
      </top>
      <bottom style="medium">
        <color indexed="64"/>
      </bottom>
      <diagonal/>
    </border>
    <border>
      <left/>
      <right/>
      <top style="medium">
        <color theme="0"/>
      </top>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right style="medium">
        <color indexed="64"/>
      </right>
      <top style="dotted">
        <color indexed="64"/>
      </top>
      <bottom/>
      <diagonal/>
    </border>
    <border>
      <left style="medium">
        <color indexed="64"/>
      </left>
      <right/>
      <top style="dotted">
        <color indexed="64"/>
      </top>
      <bottom/>
      <diagonal/>
    </border>
    <border>
      <left/>
      <right/>
      <top style="hair">
        <color indexed="64"/>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s>
  <cellStyleXfs count="2">
    <xf numFmtId="0" fontId="0" fillId="0" borderId="0"/>
    <xf numFmtId="38" fontId="1" fillId="0" borderId="0" applyFont="0" applyFill="0" applyBorder="0" applyAlignment="0" applyProtection="0">
      <alignment vertical="center"/>
    </xf>
  </cellStyleXfs>
  <cellXfs count="594">
    <xf numFmtId="0" fontId="0" fillId="0" borderId="0" xfId="0"/>
    <xf numFmtId="38" fontId="3" fillId="0" borderId="0" xfId="1" applyFont="1" applyAlignment="1"/>
    <xf numFmtId="38" fontId="0" fillId="0" borderId="0" xfId="1" applyFont="1" applyAlignment="1"/>
    <xf numFmtId="38" fontId="0" fillId="0" borderId="0" xfId="1" applyFont="1" applyAlignment="1">
      <alignment horizontal="right"/>
    </xf>
    <xf numFmtId="38" fontId="0" fillId="2" borderId="1" xfId="1" applyFont="1" applyFill="1" applyBorder="1" applyAlignment="1"/>
    <xf numFmtId="38" fontId="0" fillId="0" borderId="2" xfId="1" applyFont="1" applyBorder="1" applyAlignment="1">
      <alignment horizontal="right"/>
    </xf>
    <xf numFmtId="38" fontId="0" fillId="0" borderId="2" xfId="1" applyFont="1" applyBorder="1" applyAlignment="1"/>
    <xf numFmtId="176" fontId="0" fillId="0" borderId="0" xfId="1" applyNumberFormat="1" applyFont="1" applyAlignment="1"/>
    <xf numFmtId="176" fontId="0" fillId="2" borderId="1" xfId="1" applyNumberFormat="1" applyFont="1" applyFill="1" applyBorder="1" applyAlignment="1"/>
    <xf numFmtId="38" fontId="0" fillId="0" borderId="0" xfId="1" applyFont="1" applyFill="1" applyBorder="1" applyAlignment="1"/>
    <xf numFmtId="0" fontId="5" fillId="0" borderId="4" xfId="0" applyFont="1" applyBorder="1" applyAlignment="1">
      <alignment vertical="center"/>
    </xf>
    <xf numFmtId="0" fontId="5" fillId="0" borderId="5" xfId="0" applyFont="1" applyBorder="1" applyAlignment="1">
      <alignment vertical="center"/>
    </xf>
    <xf numFmtId="0" fontId="5" fillId="0" borderId="0" xfId="0" applyFont="1" applyAlignment="1">
      <alignment vertical="center"/>
    </xf>
    <xf numFmtId="0" fontId="5" fillId="0" borderId="6" xfId="0" applyFont="1" applyBorder="1" applyAlignment="1">
      <alignment vertical="center"/>
    </xf>
    <xf numFmtId="0" fontId="5" fillId="0" borderId="0" xfId="0" applyFont="1" applyBorder="1" applyAlignment="1">
      <alignment vertical="center"/>
    </xf>
    <xf numFmtId="0" fontId="7" fillId="0" borderId="0" xfId="0" applyFont="1" applyBorder="1" applyAlignment="1"/>
    <xf numFmtId="0" fontId="5" fillId="0" borderId="7" xfId="0" applyFont="1" applyBorder="1" applyAlignment="1">
      <alignment vertical="center"/>
    </xf>
    <xf numFmtId="0" fontId="9" fillId="0" borderId="0" xfId="0" applyFont="1" applyBorder="1" applyAlignment="1">
      <alignment vertical="top"/>
    </xf>
    <xf numFmtId="0" fontId="7" fillId="0" borderId="0" xfId="0" applyFont="1" applyBorder="1" applyAlignment="1">
      <alignment horizontal="center" vertical="center"/>
    </xf>
    <xf numFmtId="0" fontId="5" fillId="0" borderId="8" xfId="0" applyFont="1" applyBorder="1" applyAlignment="1">
      <alignment horizontal="left"/>
    </xf>
    <xf numFmtId="0" fontId="8" fillId="0" borderId="0" xfId="0" applyFont="1" applyBorder="1" applyAlignment="1">
      <alignment vertical="top"/>
    </xf>
    <xf numFmtId="0" fontId="8" fillId="0" borderId="7" xfId="0" applyFont="1" applyBorder="1" applyAlignment="1">
      <alignment vertical="top"/>
    </xf>
    <xf numFmtId="0" fontId="10" fillId="0" borderId="0" xfId="0" applyFont="1" applyBorder="1" applyAlignment="1">
      <alignment vertical="center"/>
    </xf>
    <xf numFmtId="0" fontId="10" fillId="0" borderId="7" xfId="0" applyFont="1" applyBorder="1" applyAlignment="1">
      <alignment vertical="center"/>
    </xf>
    <xf numFmtId="0" fontId="11" fillId="0" borderId="6" xfId="0" applyFont="1" applyBorder="1" applyAlignment="1">
      <alignment vertical="center"/>
    </xf>
    <xf numFmtId="0" fontId="11" fillId="0" borderId="0" xfId="0" applyFont="1" applyBorder="1" applyAlignment="1">
      <alignment vertical="center"/>
    </xf>
    <xf numFmtId="0" fontId="11" fillId="0" borderId="0" xfId="0" applyFont="1" applyBorder="1" applyAlignment="1">
      <alignment horizontal="left"/>
    </xf>
    <xf numFmtId="0" fontId="5" fillId="0" borderId="8" xfId="0" applyFont="1" applyBorder="1" applyAlignment="1">
      <alignment horizontal="center"/>
    </xf>
    <xf numFmtId="0" fontId="10" fillId="0" borderId="0" xfId="0" applyFont="1" applyBorder="1" applyAlignment="1">
      <alignment horizontal="left" vertical="center"/>
    </xf>
    <xf numFmtId="0" fontId="10" fillId="0" borderId="7" xfId="0" applyFont="1" applyBorder="1" applyAlignment="1">
      <alignment horizontal="left" vertical="center"/>
    </xf>
    <xf numFmtId="0" fontId="11" fillId="0" borderId="6" xfId="0" applyFont="1" applyBorder="1" applyAlignment="1">
      <alignment horizontal="center" vertical="center"/>
    </xf>
    <xf numFmtId="0" fontId="11" fillId="0" borderId="0" xfId="0" applyFont="1" applyBorder="1" applyAlignment="1">
      <alignment horizontal="center" vertical="center"/>
    </xf>
    <xf numFmtId="0" fontId="11" fillId="0" borderId="0" xfId="0" applyFont="1" applyBorder="1" applyAlignment="1">
      <alignment horizontal="center"/>
    </xf>
    <xf numFmtId="0" fontId="8" fillId="0" borderId="0" xfId="0" applyFont="1" applyBorder="1" applyAlignment="1">
      <alignment horizontal="center"/>
    </xf>
    <xf numFmtId="0" fontId="5" fillId="0" borderId="0" xfId="0" applyFont="1" applyBorder="1" applyAlignment="1">
      <alignment horizontal="center"/>
    </xf>
    <xf numFmtId="0" fontId="5" fillId="0" borderId="0" xfId="0" applyFont="1" applyBorder="1" applyAlignment="1">
      <alignment horizontal="left"/>
    </xf>
    <xf numFmtId="0" fontId="10" fillId="0" borderId="0" xfId="0" applyFont="1" applyBorder="1" applyAlignment="1">
      <alignment horizontal="left" vertical="top" wrapText="1"/>
    </xf>
    <xf numFmtId="0" fontId="10" fillId="0" borderId="0" xfId="0" applyFont="1" applyBorder="1" applyAlignment="1"/>
    <xf numFmtId="0" fontId="11" fillId="0" borderId="0" xfId="0" applyFont="1" applyBorder="1" applyAlignment="1"/>
    <xf numFmtId="0" fontId="5" fillId="0" borderId="0" xfId="0" applyFont="1" applyBorder="1" applyAlignment="1"/>
    <xf numFmtId="0" fontId="10" fillId="0" borderId="0" xfId="0" applyFont="1" applyBorder="1" applyAlignment="1">
      <alignment horizontal="left"/>
    </xf>
    <xf numFmtId="0" fontId="10" fillId="0" borderId="0" xfId="0" applyFont="1" applyBorder="1" applyAlignment="1">
      <alignment horizontal="center"/>
    </xf>
    <xf numFmtId="0" fontId="11" fillId="0" borderId="0" xfId="0" applyFont="1" applyFill="1" applyBorder="1" applyAlignment="1">
      <alignment vertical="center" wrapText="1"/>
    </xf>
    <xf numFmtId="0" fontId="5" fillId="4" borderId="0" xfId="0" applyFont="1" applyFill="1" applyBorder="1" applyAlignment="1">
      <alignment horizontal="right" wrapText="1"/>
    </xf>
    <xf numFmtId="0" fontId="5" fillId="4" borderId="0" xfId="0" applyFont="1" applyFill="1" applyBorder="1" applyAlignment="1">
      <alignment horizontal="center" vertical="center" wrapText="1"/>
    </xf>
    <xf numFmtId="0" fontId="5" fillId="4" borderId="25" xfId="0" applyFont="1" applyFill="1" applyBorder="1" applyAlignment="1">
      <alignment horizontal="right" wrapText="1"/>
    </xf>
    <xf numFmtId="0" fontId="5" fillId="4" borderId="24" xfId="0" applyFont="1" applyFill="1" applyBorder="1" applyAlignment="1">
      <alignment horizontal="right" wrapText="1"/>
    </xf>
    <xf numFmtId="0" fontId="5" fillId="0" borderId="24" xfId="0" applyFont="1" applyFill="1" applyBorder="1" applyAlignment="1">
      <alignment vertical="center"/>
    </xf>
    <xf numFmtId="0" fontId="5" fillId="0" borderId="0" xfId="0" applyFont="1" applyFill="1" applyBorder="1" applyAlignment="1">
      <alignment vertical="center"/>
    </xf>
    <xf numFmtId="0" fontId="5" fillId="4" borderId="0" xfId="0" applyFont="1" applyFill="1" applyBorder="1" applyAlignment="1">
      <alignment vertical="center"/>
    </xf>
    <xf numFmtId="0" fontId="5" fillId="4" borderId="25" xfId="0" applyFont="1" applyFill="1" applyBorder="1" applyAlignment="1">
      <alignment vertical="center"/>
    </xf>
    <xf numFmtId="0" fontId="11" fillId="4" borderId="0" xfId="0" applyFont="1" applyFill="1" applyBorder="1" applyAlignment="1">
      <alignment vertical="center"/>
    </xf>
    <xf numFmtId="0" fontId="5" fillId="0" borderId="25" xfId="0" applyFont="1" applyBorder="1" applyAlignment="1">
      <alignment vertical="center"/>
    </xf>
    <xf numFmtId="177" fontId="0" fillId="0" borderId="2" xfId="1" applyNumberFormat="1" applyFont="1" applyBorder="1" applyAlignment="1"/>
    <xf numFmtId="0" fontId="16" fillId="0" borderId="0" xfId="0" applyFont="1" applyAlignment="1">
      <alignment vertical="center"/>
    </xf>
    <xf numFmtId="0" fontId="16" fillId="0" borderId="0" xfId="0" applyFont="1" applyAlignment="1">
      <alignment horizontal="center" vertical="center"/>
    </xf>
    <xf numFmtId="0" fontId="16" fillId="0" borderId="0" xfId="0" applyFont="1" applyFill="1" applyAlignment="1">
      <alignment vertical="center"/>
    </xf>
    <xf numFmtId="0" fontId="16" fillId="0" borderId="0" xfId="0" applyFont="1" applyFill="1" applyBorder="1" applyAlignment="1">
      <alignment vertical="center"/>
    </xf>
    <xf numFmtId="0" fontId="16" fillId="0" borderId="0" xfId="0" applyFont="1" applyBorder="1" applyAlignment="1">
      <alignment vertical="center"/>
    </xf>
    <xf numFmtId="0" fontId="16" fillId="0" borderId="0" xfId="0" applyFont="1" applyBorder="1" applyAlignment="1">
      <alignment horizontal="center" vertical="center"/>
    </xf>
    <xf numFmtId="0" fontId="17" fillId="0" borderId="0" xfId="0" applyFont="1" applyBorder="1" applyAlignment="1"/>
    <xf numFmtId="0" fontId="17" fillId="0" borderId="8" xfId="0" applyFont="1" applyBorder="1" applyAlignment="1"/>
    <xf numFmtId="0" fontId="20" fillId="0" borderId="0" xfId="0" applyFont="1" applyBorder="1" applyAlignment="1"/>
    <xf numFmtId="0" fontId="16" fillId="0" borderId="20" xfId="0" applyFont="1" applyBorder="1" applyAlignment="1">
      <alignment horizontal="center" vertical="center"/>
    </xf>
    <xf numFmtId="0" fontId="16" fillId="0" borderId="5" xfId="0" applyFont="1" applyBorder="1" applyAlignment="1">
      <alignment horizontal="center" vertical="center"/>
    </xf>
    <xf numFmtId="0" fontId="19" fillId="0" borderId="0" xfId="0" applyFont="1" applyFill="1" applyBorder="1" applyAlignment="1">
      <alignment vertical="top"/>
    </xf>
    <xf numFmtId="0" fontId="0" fillId="0" borderId="0" xfId="0" applyAlignment="1">
      <alignment horizontal="right"/>
    </xf>
    <xf numFmtId="0" fontId="0" fillId="5" borderId="0" xfId="0" applyFill="1"/>
    <xf numFmtId="0" fontId="22" fillId="5" borderId="0" xfId="0" applyFont="1" applyFill="1"/>
    <xf numFmtId="0" fontId="16" fillId="5" borderId="0" xfId="0" applyFont="1" applyFill="1"/>
    <xf numFmtId="0" fontId="22" fillId="5" borderId="0" xfId="0" applyFont="1" applyFill="1" applyAlignment="1">
      <alignment horizontal="right"/>
    </xf>
    <xf numFmtId="0" fontId="22" fillId="5" borderId="43" xfId="0" applyFont="1" applyFill="1" applyBorder="1"/>
    <xf numFmtId="0" fontId="22" fillId="5" borderId="44" xfId="0" applyFont="1" applyFill="1" applyBorder="1"/>
    <xf numFmtId="0" fontId="0" fillId="5" borderId="44" xfId="0" applyFill="1" applyBorder="1"/>
    <xf numFmtId="0" fontId="5" fillId="0" borderId="6" xfId="0" applyFont="1" applyBorder="1" applyAlignment="1">
      <alignment horizontal="left" vertical="center"/>
    </xf>
    <xf numFmtId="0" fontId="5" fillId="0" borderId="0" xfId="0" applyFont="1" applyBorder="1" applyAlignment="1">
      <alignment horizontal="left" vertical="center"/>
    </xf>
    <xf numFmtId="0" fontId="5" fillId="0" borderId="7" xfId="0" applyFont="1" applyBorder="1" applyAlignment="1">
      <alignment horizontal="left" vertical="center"/>
    </xf>
    <xf numFmtId="0" fontId="5" fillId="0" borderId="7" xfId="0" applyFont="1" applyBorder="1" applyAlignment="1">
      <alignment horizontal="left" vertical="center"/>
    </xf>
    <xf numFmtId="0" fontId="10" fillId="0" borderId="0" xfId="0" applyFont="1" applyBorder="1" applyAlignment="1">
      <alignment horizontal="center" wrapText="1"/>
    </xf>
    <xf numFmtId="0" fontId="5" fillId="0" borderId="6" xfId="0" applyFont="1" applyBorder="1" applyAlignment="1">
      <alignment horizontal="left" vertical="center"/>
    </xf>
    <xf numFmtId="0" fontId="0" fillId="2" borderId="1" xfId="1" applyNumberFormat="1" applyFont="1" applyFill="1" applyBorder="1" applyAlignment="1"/>
    <xf numFmtId="0" fontId="5" fillId="0" borderId="8" xfId="0" applyFont="1" applyBorder="1" applyAlignment="1">
      <alignment horizontal="left"/>
    </xf>
    <xf numFmtId="0" fontId="5" fillId="0" borderId="0" xfId="0" applyFont="1" applyBorder="1" applyAlignment="1">
      <alignment horizontal="left" vertical="center"/>
    </xf>
    <xf numFmtId="0" fontId="16" fillId="0" borderId="20" xfId="0" applyFont="1" applyFill="1" applyBorder="1" applyAlignment="1">
      <alignment horizontal="center" vertical="center"/>
    </xf>
    <xf numFmtId="0" fontId="16" fillId="7" borderId="0" xfId="0" applyFont="1" applyFill="1" applyAlignment="1">
      <alignment vertical="center"/>
    </xf>
    <xf numFmtId="0" fontId="29" fillId="7" borderId="0" xfId="0" applyFont="1" applyFill="1" applyBorder="1" applyAlignment="1">
      <alignment horizontal="center" vertical="center" wrapText="1"/>
    </xf>
    <xf numFmtId="0" fontId="30" fillId="0" borderId="0" xfId="0" applyFont="1" applyBorder="1" applyAlignment="1">
      <alignment vertical="center"/>
    </xf>
    <xf numFmtId="0" fontId="31" fillId="0" borderId="0" xfId="0" applyFont="1" applyAlignment="1">
      <alignment vertical="center"/>
    </xf>
    <xf numFmtId="0" fontId="31" fillId="0" borderId="0" xfId="0" applyFont="1" applyAlignment="1">
      <alignment horizontal="center" vertical="center"/>
    </xf>
    <xf numFmtId="0" fontId="31" fillId="0" borderId="0" xfId="0" applyFont="1" applyBorder="1" applyAlignment="1">
      <alignment horizontal="center" vertical="center"/>
    </xf>
    <xf numFmtId="0" fontId="33" fillId="0" borderId="0" xfId="0" applyFont="1" applyAlignment="1">
      <alignment horizontal="left" vertical="center"/>
    </xf>
    <xf numFmtId="0" fontId="33" fillId="0" borderId="0" xfId="0" applyFont="1" applyAlignment="1">
      <alignment horizontal="left" vertical="center" wrapText="1"/>
    </xf>
    <xf numFmtId="0" fontId="31" fillId="0" borderId="0" xfId="0" applyFont="1" applyAlignment="1">
      <alignment horizontal="left" vertical="top"/>
    </xf>
    <xf numFmtId="0" fontId="34" fillId="0" borderId="0" xfId="0" applyFont="1" applyAlignment="1">
      <alignment vertical="top"/>
    </xf>
    <xf numFmtId="0" fontId="34" fillId="0" borderId="0" xfId="0" applyFont="1" applyAlignment="1"/>
    <xf numFmtId="0" fontId="16" fillId="0" borderId="47" xfId="0" applyFont="1" applyBorder="1" applyAlignment="1">
      <alignment vertical="center"/>
    </xf>
    <xf numFmtId="0" fontId="34" fillId="0" borderId="35" xfId="0" applyFont="1" applyBorder="1" applyAlignment="1">
      <alignment vertical="top"/>
    </xf>
    <xf numFmtId="0" fontId="16" fillId="0" borderId="36" xfId="0" applyFont="1" applyFill="1" applyBorder="1" applyAlignment="1">
      <alignment vertical="center"/>
    </xf>
    <xf numFmtId="0" fontId="16" fillId="0" borderId="24" xfId="0" applyFont="1" applyBorder="1" applyAlignment="1">
      <alignment vertical="center"/>
    </xf>
    <xf numFmtId="0" fontId="31" fillId="0" borderId="0" xfId="0" applyFont="1" applyBorder="1" applyAlignment="1">
      <alignment vertical="center"/>
    </xf>
    <xf numFmtId="0" fontId="16" fillId="0" borderId="25" xfId="0" applyFont="1" applyFill="1" applyBorder="1" applyAlignment="1">
      <alignment vertical="center"/>
    </xf>
    <xf numFmtId="0" fontId="31" fillId="0" borderId="25" xfId="0" applyFont="1" applyBorder="1" applyAlignment="1">
      <alignment horizontal="center" vertical="center"/>
    </xf>
    <xf numFmtId="0" fontId="36" fillId="0" borderId="27" xfId="0" applyFont="1" applyFill="1" applyBorder="1" applyAlignment="1">
      <alignment vertical="top"/>
    </xf>
    <xf numFmtId="0" fontId="31" fillId="0" borderId="27" xfId="0" applyFont="1" applyBorder="1" applyAlignment="1">
      <alignment horizontal="center" vertical="center"/>
    </xf>
    <xf numFmtId="0" fontId="31" fillId="0" borderId="47" xfId="0" applyFont="1" applyBorder="1" applyAlignment="1">
      <alignment vertical="center"/>
    </xf>
    <xf numFmtId="0" fontId="31" fillId="0" borderId="35" xfId="0" applyFont="1" applyBorder="1" applyAlignment="1">
      <alignment vertical="center"/>
    </xf>
    <xf numFmtId="0" fontId="31" fillId="0" borderId="35" xfId="0" applyFont="1" applyBorder="1" applyAlignment="1">
      <alignment horizontal="center" vertical="center"/>
    </xf>
    <xf numFmtId="0" fontId="31" fillId="0" borderId="36" xfId="0" applyFont="1" applyBorder="1" applyAlignment="1">
      <alignment horizontal="center" vertical="center"/>
    </xf>
    <xf numFmtId="0" fontId="37" fillId="0" borderId="24" xfId="0" applyFont="1" applyBorder="1" applyAlignment="1">
      <alignment horizontal="left" vertical="center"/>
    </xf>
    <xf numFmtId="0" fontId="37" fillId="0" borderId="0" xfId="0" applyFont="1" applyBorder="1" applyAlignment="1">
      <alignment horizontal="left" vertical="center"/>
    </xf>
    <xf numFmtId="0" fontId="37" fillId="0" borderId="25" xfId="0" applyFont="1" applyBorder="1" applyAlignment="1">
      <alignment horizontal="left" vertical="center"/>
    </xf>
    <xf numFmtId="0" fontId="33" fillId="0" borderId="0" xfId="0" applyFont="1" applyBorder="1" applyAlignment="1">
      <alignment vertical="center"/>
    </xf>
    <xf numFmtId="0" fontId="34" fillId="0" borderId="0" xfId="0" applyFont="1" applyBorder="1" applyAlignment="1">
      <alignment vertical="center"/>
    </xf>
    <xf numFmtId="0" fontId="37" fillId="0" borderId="0" xfId="0" applyFont="1" applyBorder="1" applyAlignment="1">
      <alignment vertical="center"/>
    </xf>
    <xf numFmtId="0" fontId="31" fillId="0" borderId="51" xfId="0" applyFont="1" applyBorder="1" applyAlignment="1">
      <alignment vertical="center"/>
    </xf>
    <xf numFmtId="0" fontId="37" fillId="0" borderId="52" xfId="0" applyFont="1" applyBorder="1" applyAlignment="1">
      <alignment vertical="center"/>
    </xf>
    <xf numFmtId="0" fontId="31" fillId="0" borderId="52" xfId="0" applyFont="1" applyBorder="1" applyAlignment="1">
      <alignment vertical="center"/>
    </xf>
    <xf numFmtId="0" fontId="31" fillId="0" borderId="52" xfId="0" applyFont="1" applyBorder="1" applyAlignment="1">
      <alignment horizontal="center" vertical="center"/>
    </xf>
    <xf numFmtId="0" fontId="32" fillId="0" borderId="52" xfId="0" applyFont="1" applyBorder="1" applyAlignment="1">
      <alignment horizontal="center" vertical="center"/>
    </xf>
    <xf numFmtId="0" fontId="31" fillId="0" borderId="53" xfId="0" applyFont="1" applyBorder="1" applyAlignment="1">
      <alignment horizontal="center" vertical="center"/>
    </xf>
    <xf numFmtId="0" fontId="31" fillId="0" borderId="24" xfId="0" applyFont="1" applyBorder="1" applyAlignment="1">
      <alignment vertical="center"/>
    </xf>
    <xf numFmtId="0" fontId="32" fillId="0" borderId="0" xfId="0" applyFont="1" applyBorder="1" applyAlignment="1">
      <alignment horizontal="center" vertical="center"/>
    </xf>
    <xf numFmtId="0" fontId="36" fillId="0" borderId="0" xfId="0" applyFont="1" applyBorder="1" applyAlignment="1">
      <alignment wrapText="1"/>
    </xf>
    <xf numFmtId="0" fontId="36" fillId="0" borderId="26" xfId="0" applyFont="1" applyBorder="1" applyAlignment="1">
      <alignment wrapText="1"/>
    </xf>
    <xf numFmtId="0" fontId="36" fillId="0" borderId="27" xfId="0" applyFont="1" applyBorder="1" applyAlignment="1">
      <alignment wrapText="1"/>
    </xf>
    <xf numFmtId="0" fontId="36" fillId="0" borderId="27" xfId="0" applyFont="1" applyBorder="1" applyAlignment="1">
      <alignment vertical="center" wrapText="1"/>
    </xf>
    <xf numFmtId="0" fontId="36" fillId="0" borderId="39" xfId="0" applyFont="1" applyBorder="1" applyAlignment="1">
      <alignment wrapText="1"/>
    </xf>
    <xf numFmtId="0" fontId="36" fillId="0" borderId="0" xfId="0" applyFont="1" applyBorder="1" applyAlignment="1">
      <alignment vertical="center" wrapText="1"/>
    </xf>
    <xf numFmtId="0" fontId="33" fillId="4" borderId="0" xfId="0" applyFont="1" applyFill="1" applyBorder="1" applyAlignment="1">
      <alignment vertical="center"/>
    </xf>
    <xf numFmtId="0" fontId="36" fillId="0" borderId="0" xfId="0" applyFont="1" applyBorder="1" applyAlignment="1">
      <alignment vertical="top" wrapText="1"/>
    </xf>
    <xf numFmtId="0" fontId="31" fillId="0" borderId="0" xfId="0" applyFont="1" applyBorder="1"/>
    <xf numFmtId="0" fontId="31" fillId="10" borderId="60" xfId="0" applyFont="1" applyFill="1" applyBorder="1" applyAlignment="1">
      <alignment horizontal="right"/>
    </xf>
    <xf numFmtId="0" fontId="16" fillId="0" borderId="24" xfId="0" applyFont="1" applyFill="1" applyBorder="1" applyAlignment="1">
      <alignment vertical="center"/>
    </xf>
    <xf numFmtId="0" fontId="31" fillId="0" borderId="0" xfId="0" applyFont="1" applyFill="1" applyBorder="1" applyAlignment="1">
      <alignment vertical="center"/>
    </xf>
    <xf numFmtId="0" fontId="31" fillId="0" borderId="60" xfId="0" applyFont="1" applyFill="1" applyBorder="1" applyAlignment="1">
      <alignment horizontal="right"/>
    </xf>
    <xf numFmtId="0" fontId="16" fillId="0" borderId="25" xfId="0" applyFont="1" applyFill="1" applyBorder="1" applyAlignment="1">
      <alignment vertical="center" wrapText="1"/>
    </xf>
    <xf numFmtId="0" fontId="31" fillId="10" borderId="65" xfId="0" applyFont="1" applyFill="1" applyBorder="1" applyAlignment="1">
      <alignment horizontal="right"/>
    </xf>
    <xf numFmtId="0" fontId="31" fillId="0" borderId="66" xfId="0" applyFont="1" applyBorder="1" applyAlignment="1">
      <alignment vertical="center"/>
    </xf>
    <xf numFmtId="0" fontId="37" fillId="0" borderId="0" xfId="0" applyFont="1" applyBorder="1" applyAlignment="1"/>
    <xf numFmtId="0" fontId="16" fillId="0" borderId="25" xfId="0" applyFont="1" applyBorder="1" applyAlignment="1">
      <alignment vertical="center" wrapText="1"/>
    </xf>
    <xf numFmtId="0" fontId="34" fillId="0" borderId="0" xfId="0" applyFont="1" applyBorder="1" applyAlignment="1">
      <alignment horizontal="center" vertical="center"/>
    </xf>
    <xf numFmtId="0" fontId="17" fillId="4" borderId="25" xfId="0" applyFont="1" applyFill="1" applyBorder="1" applyAlignment="1">
      <alignment horizontal="center" vertical="center"/>
    </xf>
    <xf numFmtId="0" fontId="36" fillId="0" borderId="0" xfId="0" applyFont="1" applyFill="1" applyBorder="1" applyAlignment="1">
      <alignment vertical="center"/>
    </xf>
    <xf numFmtId="0" fontId="37" fillId="0" borderId="0" xfId="0" applyFont="1" applyBorder="1" applyAlignment="1">
      <alignment horizontal="center"/>
    </xf>
    <xf numFmtId="0" fontId="16" fillId="0" borderId="26" xfId="0" applyFont="1" applyBorder="1" applyAlignment="1">
      <alignment vertical="center"/>
    </xf>
    <xf numFmtId="0" fontId="31" fillId="0" borderId="27" xfId="0" applyFont="1" applyFill="1" applyBorder="1" applyAlignment="1">
      <alignment vertical="center"/>
    </xf>
    <xf numFmtId="0" fontId="16" fillId="0" borderId="39" xfId="0" applyFont="1" applyFill="1" applyBorder="1" applyAlignment="1">
      <alignment vertical="center"/>
    </xf>
    <xf numFmtId="0" fontId="39" fillId="0" borderId="0" xfId="0" applyFont="1" applyBorder="1" applyAlignment="1"/>
    <xf numFmtId="0" fontId="16" fillId="0" borderId="7" xfId="0" applyFont="1" applyBorder="1" applyAlignment="1">
      <alignment vertical="center"/>
    </xf>
    <xf numFmtId="0" fontId="16" fillId="0" borderId="0" xfId="0" applyFont="1" applyAlignment="1">
      <alignment horizontal="right" vertical="center"/>
    </xf>
    <xf numFmtId="0" fontId="16" fillId="0" borderId="13" xfId="0" applyFont="1" applyFill="1" applyBorder="1" applyAlignment="1">
      <alignment horizontal="center" vertical="center"/>
    </xf>
    <xf numFmtId="0" fontId="16" fillId="0" borderId="5" xfId="0" applyFont="1" applyBorder="1" applyAlignment="1">
      <alignment horizontal="center" vertical="center"/>
    </xf>
    <xf numFmtId="0" fontId="33" fillId="0" borderId="0" xfId="0" applyFont="1" applyBorder="1" applyAlignment="1">
      <alignment vertical="center"/>
    </xf>
    <xf numFmtId="0" fontId="37" fillId="0" borderId="24" xfId="0" applyFont="1" applyBorder="1" applyAlignment="1">
      <alignment horizontal="left" vertical="center"/>
    </xf>
    <xf numFmtId="0" fontId="37" fillId="0" borderId="0" xfId="0" applyFont="1" applyBorder="1" applyAlignment="1">
      <alignment horizontal="left" vertical="center"/>
    </xf>
    <xf numFmtId="0" fontId="37" fillId="0" borderId="25" xfId="0" applyFont="1" applyBorder="1" applyAlignment="1">
      <alignment horizontal="left" vertical="center"/>
    </xf>
    <xf numFmtId="0" fontId="29" fillId="7" borderId="0" xfId="0" applyFont="1" applyFill="1" applyBorder="1" applyAlignment="1">
      <alignment horizontal="center" vertical="center" wrapText="1"/>
    </xf>
    <xf numFmtId="0" fontId="32" fillId="0" borderId="0" xfId="0" applyFont="1" applyBorder="1" applyAlignment="1">
      <alignment horizontal="center" vertical="center"/>
    </xf>
    <xf numFmtId="0" fontId="31" fillId="0" borderId="0" xfId="0" applyFont="1" applyBorder="1" applyAlignment="1">
      <alignment horizontal="center" vertical="center"/>
    </xf>
    <xf numFmtId="0" fontId="0" fillId="0" borderId="0" xfId="0" applyBorder="1"/>
    <xf numFmtId="38" fontId="24" fillId="0" borderId="0" xfId="1" applyFont="1" applyAlignment="1">
      <alignment horizontal="center"/>
    </xf>
    <xf numFmtId="38" fontId="24" fillId="0" borderId="0" xfId="1" applyFont="1" applyAlignment="1">
      <alignment horizontal="right"/>
    </xf>
    <xf numFmtId="0" fontId="37" fillId="0" borderId="25" xfId="0" applyFont="1" applyBorder="1" applyAlignment="1">
      <alignment vertical="center"/>
    </xf>
    <xf numFmtId="0" fontId="37" fillId="0" borderId="11" xfId="0" applyFont="1" applyBorder="1" applyAlignment="1">
      <alignment vertical="center"/>
    </xf>
    <xf numFmtId="0" fontId="37" fillId="0" borderId="11" xfId="0" applyFont="1" applyBorder="1" applyAlignment="1">
      <alignment horizontal="left" vertical="center"/>
    </xf>
    <xf numFmtId="0" fontId="37" fillId="6" borderId="0" xfId="0" applyFont="1" applyFill="1" applyBorder="1" applyAlignment="1">
      <alignment vertical="center"/>
    </xf>
    <xf numFmtId="0" fontId="34" fillId="6" borderId="0" xfId="0" applyFont="1" applyFill="1" applyBorder="1" applyAlignment="1">
      <alignment vertical="center"/>
    </xf>
    <xf numFmtId="0" fontId="31" fillId="6" borderId="0" xfId="0" applyFont="1" applyFill="1" applyBorder="1"/>
    <xf numFmtId="0" fontId="31" fillId="6" borderId="0" xfId="0" applyFont="1" applyFill="1" applyBorder="1" applyAlignment="1">
      <alignment vertical="center"/>
    </xf>
    <xf numFmtId="0" fontId="34" fillId="0" borderId="0" xfId="0" applyFont="1" applyFill="1" applyAlignment="1">
      <alignment vertical="top"/>
    </xf>
    <xf numFmtId="0" fontId="11" fillId="6" borderId="0" xfId="0" applyFont="1" applyFill="1" applyBorder="1" applyAlignment="1">
      <alignment horizontal="center" vertical="center"/>
    </xf>
    <xf numFmtId="0" fontId="5" fillId="6" borderId="0" xfId="0" applyFont="1" applyFill="1" applyBorder="1" applyAlignment="1">
      <alignment horizontal="left"/>
    </xf>
    <xf numFmtId="0" fontId="11" fillId="0" borderId="0" xfId="0" applyFont="1" applyFill="1" applyBorder="1" applyAlignment="1">
      <alignment vertical="center"/>
    </xf>
    <xf numFmtId="177" fontId="0" fillId="0" borderId="2" xfId="1" applyNumberFormat="1" applyFont="1" applyBorder="1" applyAlignment="1">
      <alignment horizontal="right"/>
    </xf>
    <xf numFmtId="0" fontId="31" fillId="10" borderId="74" xfId="0" applyFont="1" applyFill="1" applyBorder="1" applyAlignment="1">
      <alignment horizontal="right"/>
    </xf>
    <xf numFmtId="0" fontId="31" fillId="0" borderId="74" xfId="0" applyFont="1" applyBorder="1" applyAlignment="1">
      <alignment horizontal="right"/>
    </xf>
    <xf numFmtId="0" fontId="31" fillId="10" borderId="63" xfId="0" applyFont="1" applyFill="1" applyBorder="1" applyAlignment="1">
      <alignment horizontal="right"/>
    </xf>
    <xf numFmtId="0" fontId="0" fillId="0" borderId="0" xfId="0" applyAlignment="1">
      <alignment vertical="top"/>
    </xf>
    <xf numFmtId="0" fontId="0" fillId="0" borderId="0" xfId="0" applyAlignment="1">
      <alignment vertical="top" wrapText="1"/>
    </xf>
    <xf numFmtId="0" fontId="42" fillId="0" borderId="0" xfId="0" applyFont="1" applyFill="1" applyBorder="1" applyAlignment="1">
      <alignment vertical="center"/>
    </xf>
    <xf numFmtId="0" fontId="42" fillId="0" borderId="0" xfId="0" applyFont="1" applyFill="1" applyAlignment="1"/>
    <xf numFmtId="0" fontId="43" fillId="0" borderId="0" xfId="0" applyFont="1" applyFill="1" applyAlignment="1">
      <alignment horizontal="left" vertical="center"/>
    </xf>
    <xf numFmtId="0" fontId="45" fillId="0" borderId="0" xfId="0" applyFont="1" applyFill="1" applyAlignment="1">
      <alignment horizontal="left" vertical="center"/>
    </xf>
    <xf numFmtId="0" fontId="22" fillId="0" borderId="0" xfId="0" applyFont="1" applyFill="1" applyAlignment="1">
      <alignment horizontal="left" vertical="center"/>
    </xf>
    <xf numFmtId="0" fontId="16" fillId="0" borderId="0" xfId="0" applyFont="1" applyFill="1" applyAlignment="1">
      <alignment horizontal="left" vertical="center"/>
    </xf>
    <xf numFmtId="0" fontId="16" fillId="0" borderId="0" xfId="0" applyFont="1" applyFill="1" applyAlignment="1">
      <alignment vertical="top"/>
    </xf>
    <xf numFmtId="0" fontId="46" fillId="0" borderId="0" xfId="0" applyFont="1" applyFill="1" applyAlignment="1">
      <alignment vertical="center" wrapText="1"/>
    </xf>
    <xf numFmtId="0" fontId="47" fillId="0" borderId="0" xfId="0" applyFont="1" applyFill="1" applyAlignment="1">
      <alignment horizontal="left" vertical="center"/>
    </xf>
    <xf numFmtId="0" fontId="47" fillId="0" borderId="0" xfId="0" applyFont="1" applyFill="1" applyAlignment="1">
      <alignment vertical="top"/>
    </xf>
    <xf numFmtId="0" fontId="43" fillId="0" borderId="0" xfId="0" applyFont="1" applyFill="1" applyAlignment="1">
      <alignment vertical="center"/>
    </xf>
    <xf numFmtId="0" fontId="47" fillId="0" borderId="0" xfId="0" applyFont="1" applyFill="1" applyAlignment="1">
      <alignment vertical="center"/>
    </xf>
    <xf numFmtId="0" fontId="22" fillId="0" borderId="0" xfId="0" applyFont="1" applyFill="1" applyAlignment="1">
      <alignment vertical="center"/>
    </xf>
    <xf numFmtId="0" fontId="24" fillId="0" borderId="0" xfId="0" applyFont="1" applyFill="1" applyAlignment="1">
      <alignment vertical="top" wrapText="1"/>
    </xf>
    <xf numFmtId="0" fontId="17" fillId="0" borderId="0" xfId="0" applyFont="1" applyFill="1" applyAlignment="1">
      <alignment vertical="top" wrapText="1"/>
    </xf>
    <xf numFmtId="0" fontId="16" fillId="0" borderId="0" xfId="0" applyFont="1" applyFill="1" applyAlignment="1">
      <alignment horizontal="center" vertical="center"/>
    </xf>
    <xf numFmtId="0" fontId="42" fillId="13" borderId="0" xfId="0" applyFont="1" applyFill="1" applyBorder="1" applyAlignment="1">
      <alignment vertical="center"/>
    </xf>
    <xf numFmtId="0" fontId="47" fillId="0" borderId="0" xfId="0" applyFont="1" applyFill="1" applyAlignment="1">
      <alignment vertical="top" wrapText="1"/>
    </xf>
    <xf numFmtId="0" fontId="48" fillId="0" borderId="0" xfId="0" applyFont="1" applyFill="1" applyAlignment="1">
      <alignment vertical="top" wrapText="1"/>
    </xf>
    <xf numFmtId="0" fontId="42" fillId="13" borderId="0" xfId="0" applyFont="1" applyFill="1" applyAlignment="1">
      <alignment vertical="center"/>
    </xf>
    <xf numFmtId="0" fontId="48" fillId="13" borderId="0" xfId="0" applyFont="1" applyFill="1" applyAlignment="1">
      <alignment vertical="top" wrapText="1"/>
    </xf>
    <xf numFmtId="0" fontId="48" fillId="0" borderId="0" xfId="0" applyFont="1" applyFill="1" applyAlignment="1">
      <alignment horizontal="left" vertical="top"/>
    </xf>
    <xf numFmtId="0" fontId="56" fillId="0" borderId="0" xfId="0" applyFont="1" applyAlignment="1">
      <alignment vertical="top"/>
    </xf>
    <xf numFmtId="0" fontId="0" fillId="0" borderId="0" xfId="0" applyProtection="1">
      <protection locked="0"/>
    </xf>
    <xf numFmtId="0" fontId="43" fillId="0" borderId="0" xfId="0" applyFont="1"/>
    <xf numFmtId="0" fontId="43" fillId="0" borderId="0" xfId="0" applyFont="1" applyAlignment="1"/>
    <xf numFmtId="0" fontId="62" fillId="0" borderId="0" xfId="0" applyFont="1"/>
    <xf numFmtId="0" fontId="63" fillId="0" borderId="0" xfId="0" applyFont="1"/>
    <xf numFmtId="0" fontId="21" fillId="11" borderId="27" xfId="0" applyFont="1" applyFill="1" applyBorder="1"/>
    <xf numFmtId="0" fontId="0" fillId="11" borderId="27" xfId="0" applyFill="1" applyBorder="1"/>
    <xf numFmtId="0" fontId="0" fillId="11" borderId="27" xfId="0" applyFill="1" applyBorder="1" applyAlignment="1">
      <alignment horizontal="right"/>
    </xf>
    <xf numFmtId="0" fontId="0" fillId="11" borderId="0" xfId="0" applyFill="1"/>
    <xf numFmtId="0" fontId="0" fillId="11" borderId="0" xfId="0" applyFill="1" applyAlignment="1">
      <alignment horizontal="right"/>
    </xf>
    <xf numFmtId="0" fontId="24" fillId="11" borderId="8" xfId="0" applyFont="1" applyFill="1" applyBorder="1"/>
    <xf numFmtId="0" fontId="0" fillId="11" borderId="8" xfId="0" applyFill="1" applyBorder="1"/>
    <xf numFmtId="0" fontId="0" fillId="11" borderId="8" xfId="0" applyFill="1" applyBorder="1" applyAlignment="1">
      <alignment horizontal="right"/>
    </xf>
    <xf numFmtId="0" fontId="54" fillId="11" borderId="0" xfId="0" applyFont="1" applyFill="1" applyAlignment="1">
      <alignment vertical="center"/>
    </xf>
    <xf numFmtId="0" fontId="22" fillId="11" borderId="43" xfId="0" applyFont="1" applyFill="1" applyBorder="1"/>
    <xf numFmtId="0" fontId="0" fillId="11" borderId="0" xfId="0" applyFill="1" applyProtection="1"/>
    <xf numFmtId="0" fontId="0" fillId="11" borderId="0" xfId="0" applyFill="1" applyAlignment="1" applyProtection="1">
      <alignment horizontal="right"/>
    </xf>
    <xf numFmtId="0" fontId="22" fillId="11" borderId="44" xfId="0" applyFont="1" applyFill="1" applyBorder="1" applyProtection="1"/>
    <xf numFmtId="0" fontId="0" fillId="11" borderId="44" xfId="0" applyFill="1" applyBorder="1" applyProtection="1"/>
    <xf numFmtId="0" fontId="0" fillId="11" borderId="43" xfId="0" applyFill="1" applyBorder="1" applyProtection="1"/>
    <xf numFmtId="0" fontId="22" fillId="11" borderId="44" xfId="0" applyFont="1" applyFill="1" applyBorder="1"/>
    <xf numFmtId="0" fontId="0" fillId="11" borderId="44" xfId="0" applyFill="1" applyBorder="1"/>
    <xf numFmtId="0" fontId="0" fillId="11" borderId="43" xfId="0" applyFill="1" applyBorder="1"/>
    <xf numFmtId="0" fontId="22" fillId="11" borderId="0" xfId="0" applyFont="1" applyFill="1"/>
    <xf numFmtId="0" fontId="40" fillId="14" borderId="2" xfId="0" applyFont="1" applyFill="1" applyBorder="1"/>
    <xf numFmtId="0" fontId="0" fillId="14" borderId="2" xfId="0" applyFill="1" applyBorder="1"/>
    <xf numFmtId="0" fontId="40" fillId="14" borderId="2" xfId="0" applyFont="1" applyFill="1" applyBorder="1" applyAlignment="1">
      <alignment horizontal="left"/>
    </xf>
    <xf numFmtId="0" fontId="40" fillId="14" borderId="2" xfId="0" applyFont="1" applyFill="1" applyBorder="1" applyAlignment="1">
      <alignment horizontal="center"/>
    </xf>
    <xf numFmtId="0" fontId="0" fillId="14" borderId="2" xfId="0" applyFill="1" applyBorder="1" applyAlignment="1">
      <alignment horizontal="right"/>
    </xf>
    <xf numFmtId="0" fontId="21" fillId="11" borderId="0" xfId="0" applyFont="1" applyFill="1" applyBorder="1"/>
    <xf numFmtId="0" fontId="0" fillId="11" borderId="0" xfId="0" applyFill="1" applyBorder="1"/>
    <xf numFmtId="0" fontId="0" fillId="11" borderId="0" xfId="0" applyFill="1" applyBorder="1" applyAlignment="1">
      <alignment horizontal="right"/>
    </xf>
    <xf numFmtId="0" fontId="22" fillId="11" borderId="8" xfId="0" applyFont="1" applyFill="1" applyBorder="1"/>
    <xf numFmtId="0" fontId="16" fillId="11" borderId="8" xfId="0" applyFont="1" applyFill="1" applyBorder="1"/>
    <xf numFmtId="0" fontId="22" fillId="11" borderId="0" xfId="0" applyFont="1" applyFill="1" applyAlignment="1">
      <alignment horizontal="right"/>
    </xf>
    <xf numFmtId="0" fontId="22" fillId="11" borderId="77" xfId="0" applyFont="1" applyFill="1" applyBorder="1"/>
    <xf numFmtId="0" fontId="16" fillId="11" borderId="0" xfId="0" applyFont="1" applyFill="1"/>
    <xf numFmtId="0" fontId="59" fillId="11" borderId="4" xfId="0" applyFont="1" applyFill="1" applyBorder="1" applyAlignment="1"/>
    <xf numFmtId="0" fontId="22" fillId="11" borderId="0" xfId="0" applyFont="1" applyFill="1" applyBorder="1" applyAlignment="1"/>
    <xf numFmtId="0" fontId="60" fillId="11" borderId="44" xfId="0" applyFont="1" applyFill="1" applyBorder="1" applyAlignment="1">
      <alignment horizontal="left"/>
    </xf>
    <xf numFmtId="0" fontId="59" fillId="11" borderId="44" xfId="0" applyFont="1" applyFill="1" applyBorder="1" applyAlignment="1"/>
    <xf numFmtId="0" fontId="22" fillId="11" borderId="44" xfId="0" applyFont="1" applyFill="1" applyBorder="1" applyAlignment="1"/>
    <xf numFmtId="0" fontId="22" fillId="11" borderId="45" xfId="0" applyFont="1" applyFill="1" applyBorder="1" applyAlignment="1">
      <alignment horizontal="center"/>
    </xf>
    <xf numFmtId="0" fontId="22" fillId="11" borderId="0" xfId="0" applyFont="1" applyFill="1" applyAlignment="1">
      <alignment horizontal="center"/>
    </xf>
    <xf numFmtId="0" fontId="22" fillId="11" borderId="77" xfId="0" applyFont="1" applyFill="1" applyBorder="1" applyAlignment="1">
      <alignment horizontal="right"/>
    </xf>
    <xf numFmtId="0" fontId="0" fillId="11" borderId="0" xfId="0" applyFill="1" applyAlignment="1">
      <alignment horizontal="left" vertical="center"/>
    </xf>
    <xf numFmtId="0" fontId="22" fillId="11" borderId="0" xfId="0" applyFont="1" applyFill="1" applyAlignment="1">
      <alignment horizontal="left" vertical="center"/>
    </xf>
    <xf numFmtId="0" fontId="22" fillId="11" borderId="0" xfId="0" applyFont="1" applyFill="1" applyBorder="1"/>
    <xf numFmtId="0" fontId="22" fillId="11" borderId="0" xfId="0" applyFont="1" applyFill="1" applyBorder="1" applyAlignment="1">
      <alignment horizontal="right"/>
    </xf>
    <xf numFmtId="0" fontId="54" fillId="0" borderId="0" xfId="0" applyFont="1"/>
    <xf numFmtId="0" fontId="22" fillId="11" borderId="0" xfId="0" applyFont="1" applyFill="1" applyAlignment="1"/>
    <xf numFmtId="0" fontId="64" fillId="0" borderId="0" xfId="0" applyFont="1" applyBorder="1"/>
    <xf numFmtId="0" fontId="66" fillId="0" borderId="0" xfId="0" applyFont="1" applyBorder="1"/>
    <xf numFmtId="0" fontId="65" fillId="0" borderId="0" xfId="0" applyFont="1" applyBorder="1"/>
    <xf numFmtId="0" fontId="21" fillId="0" borderId="0" xfId="0" applyFont="1" applyFill="1" applyBorder="1"/>
    <xf numFmtId="0" fontId="0" fillId="0" borderId="0" xfId="0" applyFill="1" applyBorder="1"/>
    <xf numFmtId="0" fontId="0" fillId="0" borderId="0" xfId="0" applyFill="1" applyBorder="1" applyAlignment="1">
      <alignment horizontal="right"/>
    </xf>
    <xf numFmtId="0" fontId="51" fillId="0" borderId="0" xfId="0" applyFont="1" applyFill="1" applyBorder="1" applyAlignment="1">
      <alignment horizontal="center" vertical="center"/>
    </xf>
    <xf numFmtId="0" fontId="24" fillId="0" borderId="0" xfId="0" applyFont="1" applyFill="1" applyBorder="1"/>
    <xf numFmtId="0" fontId="22" fillId="0" borderId="0" xfId="0" applyFont="1" applyFill="1" applyBorder="1"/>
    <xf numFmtId="0" fontId="16" fillId="0" borderId="0" xfId="0" applyFont="1" applyFill="1" applyBorder="1"/>
    <xf numFmtId="0" fontId="22" fillId="0" borderId="0" xfId="0" applyFont="1" applyFill="1" applyBorder="1" applyAlignment="1">
      <alignment horizontal="right"/>
    </xf>
    <xf numFmtId="0" fontId="54" fillId="0" borderId="0" xfId="0" applyFont="1" applyFill="1" applyBorder="1"/>
    <xf numFmtId="0" fontId="16" fillId="6" borderId="46" xfId="0" applyFont="1" applyFill="1" applyBorder="1"/>
    <xf numFmtId="0" fontId="64" fillId="0" borderId="78" xfId="0" applyFont="1" applyBorder="1" applyAlignment="1">
      <alignment horizontal="left" vertical="center" wrapText="1"/>
    </xf>
    <xf numFmtId="0" fontId="64" fillId="0" borderId="79" xfId="0" applyFont="1" applyBorder="1" applyAlignment="1">
      <alignment horizontal="left" vertical="center" wrapText="1"/>
    </xf>
    <xf numFmtId="0" fontId="64" fillId="0" borderId="80" xfId="0" applyFont="1" applyBorder="1" applyAlignment="1">
      <alignment horizontal="left" vertical="center" wrapText="1"/>
    </xf>
    <xf numFmtId="0" fontId="64" fillId="0" borderId="81" xfId="0" applyFont="1" applyBorder="1" applyAlignment="1">
      <alignment horizontal="left" vertical="center" wrapText="1"/>
    </xf>
    <xf numFmtId="0" fontId="64" fillId="0" borderId="82" xfId="0" applyFont="1" applyBorder="1" applyAlignment="1">
      <alignment horizontal="left" vertical="center" wrapText="1"/>
    </xf>
    <xf numFmtId="0" fontId="64" fillId="0" borderId="83" xfId="0" applyFont="1" applyBorder="1" applyAlignment="1">
      <alignment horizontal="left" vertical="center" wrapText="1"/>
    </xf>
    <xf numFmtId="0" fontId="0" fillId="0" borderId="40" xfId="1" applyNumberFormat="1" applyFont="1" applyFill="1" applyBorder="1" applyAlignment="1" applyProtection="1">
      <protection locked="0"/>
    </xf>
    <xf numFmtId="0" fontId="0" fillId="0" borderId="42" xfId="1" applyNumberFormat="1" applyFont="1" applyFill="1" applyBorder="1" applyAlignment="1" applyProtection="1">
      <protection locked="0"/>
    </xf>
    <xf numFmtId="0" fontId="0" fillId="0" borderId="40" xfId="0" applyFill="1" applyBorder="1" applyAlignment="1" applyProtection="1">
      <alignment horizontal="right"/>
      <protection locked="0"/>
    </xf>
    <xf numFmtId="0" fontId="0" fillId="0" borderId="41" xfId="0" applyFill="1" applyBorder="1" applyAlignment="1" applyProtection="1">
      <alignment horizontal="right"/>
      <protection locked="0"/>
    </xf>
    <xf numFmtId="0" fontId="0" fillId="0" borderId="42" xfId="0" applyFill="1" applyBorder="1" applyAlignment="1" applyProtection="1">
      <alignment horizontal="right"/>
      <protection locked="0"/>
    </xf>
    <xf numFmtId="38" fontId="0" fillId="0" borderId="40" xfId="1" applyFont="1" applyFill="1" applyBorder="1" applyAlignment="1" applyProtection="1">
      <protection locked="0"/>
    </xf>
    <xf numFmtId="38" fontId="0" fillId="0" borderId="42" xfId="1" applyFont="1" applyFill="1" applyBorder="1" applyAlignment="1" applyProtection="1">
      <protection locked="0"/>
    </xf>
    <xf numFmtId="38" fontId="1" fillId="0" borderId="40" xfId="1" applyFont="1" applyFill="1" applyBorder="1" applyAlignment="1" applyProtection="1">
      <protection locked="0"/>
    </xf>
    <xf numFmtId="38" fontId="1" fillId="0" borderId="42" xfId="1" applyFont="1" applyFill="1" applyBorder="1" applyAlignment="1" applyProtection="1">
      <protection locked="0"/>
    </xf>
    <xf numFmtId="0" fontId="60" fillId="11" borderId="8" xfId="0" applyFont="1" applyFill="1" applyBorder="1" applyAlignment="1">
      <alignment horizontal="left" vertical="top" wrapText="1"/>
    </xf>
    <xf numFmtId="49" fontId="0" fillId="6" borderId="40" xfId="0" applyNumberFormat="1" applyFill="1" applyBorder="1" applyAlignment="1" applyProtection="1">
      <alignment horizontal="right"/>
      <protection locked="0"/>
    </xf>
    <xf numFmtId="49" fontId="0" fillId="0" borderId="42" xfId="0" applyNumberFormat="1" applyFill="1" applyBorder="1" applyAlignment="1" applyProtection="1">
      <alignment horizontal="right"/>
      <protection locked="0"/>
    </xf>
    <xf numFmtId="0" fontId="0" fillId="6" borderId="40" xfId="0" applyFill="1" applyBorder="1" applyAlignment="1" applyProtection="1">
      <alignment horizontal="right"/>
      <protection locked="0"/>
    </xf>
    <xf numFmtId="14" fontId="0" fillId="6" borderId="40" xfId="0" applyNumberFormat="1" applyFill="1" applyBorder="1" applyAlignment="1" applyProtection="1">
      <alignment horizontal="right"/>
      <protection locked="0"/>
    </xf>
    <xf numFmtId="0" fontId="16" fillId="6" borderId="40" xfId="0" applyFont="1" applyFill="1" applyBorder="1" applyAlignment="1" applyProtection="1">
      <alignment horizontal="right"/>
      <protection locked="0"/>
    </xf>
    <xf numFmtId="0" fontId="16" fillId="0" borderId="41" xfId="0" applyFont="1" applyFill="1" applyBorder="1" applyAlignment="1" applyProtection="1">
      <alignment horizontal="right"/>
      <protection locked="0"/>
    </xf>
    <xf numFmtId="0" fontId="16" fillId="0" borderId="42" xfId="0" applyFont="1" applyFill="1" applyBorder="1" applyAlignment="1" applyProtection="1">
      <alignment horizontal="right"/>
      <protection locked="0"/>
    </xf>
    <xf numFmtId="38" fontId="0" fillId="6" borderId="40" xfId="1" applyFont="1" applyFill="1" applyBorder="1" applyAlignment="1" applyProtection="1">
      <protection locked="0"/>
    </xf>
    <xf numFmtId="0" fontId="0" fillId="11" borderId="77" xfId="0" applyFill="1" applyBorder="1" applyAlignment="1">
      <alignment horizontal="left" vertical="top" wrapText="1"/>
    </xf>
    <xf numFmtId="0" fontId="0" fillId="11" borderId="44" xfId="0" applyFill="1" applyBorder="1" applyAlignment="1">
      <alignment horizontal="left" vertical="top" wrapText="1"/>
    </xf>
    <xf numFmtId="38" fontId="0" fillId="11" borderId="8" xfId="1" applyFont="1" applyFill="1" applyBorder="1" applyAlignment="1" applyProtection="1"/>
    <xf numFmtId="38" fontId="0" fillId="11" borderId="44" xfId="1" applyFont="1" applyFill="1" applyBorder="1" applyAlignment="1" applyProtection="1"/>
    <xf numFmtId="0" fontId="1" fillId="0" borderId="40" xfId="1" applyNumberFormat="1" applyFont="1" applyFill="1" applyBorder="1" applyAlignment="1" applyProtection="1">
      <protection locked="0"/>
    </xf>
    <xf numFmtId="0" fontId="1" fillId="0" borderId="42" xfId="1" applyNumberFormat="1" applyFont="1" applyFill="1" applyBorder="1" applyAlignment="1" applyProtection="1">
      <protection locked="0"/>
    </xf>
    <xf numFmtId="0" fontId="64" fillId="0" borderId="0" xfId="0" applyFont="1" applyAlignment="1">
      <alignment horizontal="left" vertical="center" wrapText="1"/>
    </xf>
    <xf numFmtId="0" fontId="16" fillId="0" borderId="40" xfId="0" applyFont="1" applyFill="1" applyBorder="1" applyAlignment="1" applyProtection="1">
      <alignment horizontal="right"/>
      <protection locked="0"/>
    </xf>
    <xf numFmtId="49" fontId="0" fillId="0" borderId="40" xfId="0" applyNumberFormat="1" applyFill="1" applyBorder="1" applyAlignment="1" applyProtection="1">
      <alignment horizontal="right"/>
      <protection locked="0"/>
    </xf>
    <xf numFmtId="14" fontId="0" fillId="0" borderId="40" xfId="0" applyNumberFormat="1" applyFill="1" applyBorder="1" applyAlignment="1" applyProtection="1">
      <alignment horizontal="right"/>
      <protection locked="0"/>
    </xf>
    <xf numFmtId="0" fontId="48" fillId="0" borderId="0" xfId="0" applyFont="1" applyFill="1" applyAlignment="1">
      <alignment horizontal="left" vertical="top" wrapText="1"/>
    </xf>
    <xf numFmtId="0" fontId="48" fillId="0" borderId="0" xfId="0" applyFont="1" applyFill="1" applyAlignment="1">
      <alignment horizontal="left" vertical="top"/>
    </xf>
    <xf numFmtId="0" fontId="50" fillId="0" borderId="0" xfId="0" applyFont="1" applyFill="1" applyBorder="1" applyAlignment="1">
      <alignment horizontal="center" vertical="center"/>
    </xf>
    <xf numFmtId="0" fontId="47" fillId="0" borderId="0" xfId="0" applyFont="1" applyFill="1" applyAlignment="1">
      <alignment horizontal="left" vertical="top" wrapText="1"/>
    </xf>
    <xf numFmtId="0" fontId="17" fillId="0" borderId="0" xfId="0" applyFont="1" applyFill="1" applyBorder="1" applyAlignment="1">
      <alignment horizontal="right"/>
    </xf>
    <xf numFmtId="38" fontId="52" fillId="0" borderId="0" xfId="1" applyFont="1" applyFill="1" applyBorder="1" applyAlignment="1"/>
    <xf numFmtId="0" fontId="53" fillId="0" borderId="0" xfId="0" applyFont="1" applyFill="1" applyBorder="1" applyAlignment="1">
      <alignment horizontal="center" vertical="center"/>
    </xf>
    <xf numFmtId="0" fontId="62" fillId="0" borderId="0" xfId="0" applyFont="1" applyAlignment="1">
      <alignment horizontal="left" vertical="top" wrapText="1"/>
    </xf>
    <xf numFmtId="0" fontId="0" fillId="0" borderId="40" xfId="1" applyNumberFormat="1" applyFont="1" applyFill="1" applyBorder="1" applyAlignment="1"/>
    <xf numFmtId="0" fontId="0" fillId="0" borderId="42" xfId="1" applyNumberFormat="1" applyFont="1" applyFill="1" applyBorder="1" applyAlignment="1"/>
    <xf numFmtId="38" fontId="0" fillId="0" borderId="40" xfId="1" applyFont="1" applyFill="1" applyBorder="1" applyAlignment="1"/>
    <xf numFmtId="38" fontId="0" fillId="0" borderId="42" xfId="1" applyFont="1" applyFill="1" applyBorder="1" applyAlignment="1"/>
    <xf numFmtId="0" fontId="20" fillId="0" borderId="0" xfId="1" applyNumberFormat="1" applyFont="1" applyFill="1" applyBorder="1" applyAlignment="1">
      <alignment vertical="center"/>
    </xf>
    <xf numFmtId="38" fontId="55" fillId="0" borderId="0" xfId="1" applyFont="1" applyFill="1" applyBorder="1" applyAlignment="1"/>
    <xf numFmtId="0" fontId="59" fillId="0" borderId="0" xfId="0" applyFont="1" applyFill="1" applyBorder="1" applyAlignment="1">
      <alignment horizontal="left" vertical="top" wrapText="1"/>
    </xf>
    <xf numFmtId="38" fontId="17" fillId="0" borderId="0" xfId="1" applyFont="1" applyFill="1" applyBorder="1" applyAlignment="1"/>
    <xf numFmtId="38" fontId="17" fillId="0" borderId="0" xfId="1" applyFont="1" applyFill="1" applyBorder="1" applyAlignment="1" applyProtection="1"/>
    <xf numFmtId="0" fontId="57" fillId="0" borderId="0" xfId="0" applyFont="1" applyFill="1" applyBorder="1" applyAlignment="1">
      <alignment horizontal="center" vertical="center"/>
    </xf>
    <xf numFmtId="0" fontId="58" fillId="0" borderId="0" xfId="0" applyFont="1" applyFill="1" applyBorder="1" applyAlignment="1">
      <alignment horizontal="center" vertical="center"/>
    </xf>
    <xf numFmtId="0" fontId="17" fillId="0" borderId="0" xfId="1" applyNumberFormat="1" applyFont="1" applyFill="1" applyBorder="1" applyAlignment="1"/>
    <xf numFmtId="38" fontId="0" fillId="0" borderId="0" xfId="1" applyFont="1" applyFill="1" applyBorder="1" applyAlignment="1"/>
    <xf numFmtId="38" fontId="0" fillId="0" borderId="0" xfId="1" applyFont="1" applyFill="1" applyBorder="1" applyAlignment="1" applyProtection="1"/>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6" fillId="0" borderId="4" xfId="0" applyFont="1" applyBorder="1" applyAlignment="1">
      <alignment horizontal="center" vertical="center"/>
    </xf>
    <xf numFmtId="0" fontId="6" fillId="0" borderId="0" xfId="0" applyFont="1" applyBorder="1" applyAlignment="1">
      <alignment horizontal="center" vertical="center"/>
    </xf>
    <xf numFmtId="0" fontId="8" fillId="0" borderId="0" xfId="0" applyFont="1" applyBorder="1" applyAlignment="1">
      <alignment horizontal="center" vertical="top" textRotation="255"/>
    </xf>
    <xf numFmtId="0" fontId="5" fillId="0" borderId="0" xfId="0" applyFont="1" applyBorder="1" applyAlignment="1">
      <alignment horizontal="left" vertical="center"/>
    </xf>
    <xf numFmtId="0" fontId="5" fillId="0" borderId="0" xfId="0" applyFont="1" applyBorder="1" applyAlignment="1">
      <alignment horizontal="center" vertical="center"/>
    </xf>
    <xf numFmtId="0" fontId="5" fillId="0" borderId="0" xfId="0" applyFont="1" applyBorder="1" applyAlignment="1">
      <alignment horizontal="center"/>
    </xf>
    <xf numFmtId="0" fontId="5" fillId="0" borderId="9" xfId="0" applyFont="1" applyBorder="1" applyAlignment="1">
      <alignment horizontal="left"/>
    </xf>
    <xf numFmtId="0" fontId="5" fillId="0" borderId="8" xfId="0" applyFont="1" applyBorder="1" applyAlignment="1">
      <alignment horizontal="left"/>
    </xf>
    <xf numFmtId="0" fontId="8" fillId="0" borderId="10" xfId="0" applyFont="1" applyFill="1" applyBorder="1" applyAlignment="1">
      <alignment horizontal="left" vertical="center"/>
    </xf>
    <xf numFmtId="0" fontId="5" fillId="3" borderId="11" xfId="0" applyFont="1" applyFill="1" applyBorder="1" applyAlignment="1">
      <alignment horizontal="center" vertical="center"/>
    </xf>
    <xf numFmtId="0" fontId="5" fillId="3" borderId="11" xfId="0" applyFont="1" applyFill="1" applyBorder="1" applyAlignment="1">
      <alignment horizontal="left" vertical="center" wrapText="1"/>
    </xf>
    <xf numFmtId="0" fontId="5" fillId="0" borderId="11" xfId="0" applyFont="1" applyBorder="1" applyAlignment="1">
      <alignment horizontal="left" vertical="center"/>
    </xf>
    <xf numFmtId="0" fontId="5" fillId="3" borderId="3" xfId="0" applyFont="1" applyFill="1" applyBorder="1" applyAlignment="1">
      <alignment horizontal="left" vertical="center" wrapText="1"/>
    </xf>
    <xf numFmtId="0" fontId="5" fillId="3" borderId="4" xfId="0" applyFont="1" applyFill="1" applyBorder="1" applyAlignment="1">
      <alignment horizontal="left" vertical="center" wrapText="1"/>
    </xf>
    <xf numFmtId="0" fontId="5" fillId="3" borderId="5" xfId="0" applyFont="1" applyFill="1" applyBorder="1" applyAlignment="1">
      <alignment horizontal="left" vertical="center" wrapText="1"/>
    </xf>
    <xf numFmtId="0" fontId="5" fillId="3" borderId="6" xfId="0" applyFont="1" applyFill="1" applyBorder="1" applyAlignment="1">
      <alignment horizontal="left" vertical="center" wrapText="1"/>
    </xf>
    <xf numFmtId="0" fontId="5" fillId="3" borderId="0" xfId="0" applyFont="1" applyFill="1" applyBorder="1" applyAlignment="1">
      <alignment horizontal="left" vertical="center" wrapText="1"/>
    </xf>
    <xf numFmtId="0" fontId="5" fillId="3" borderId="7" xfId="0" applyFont="1" applyFill="1" applyBorder="1" applyAlignment="1">
      <alignment horizontal="left" vertical="center" wrapText="1"/>
    </xf>
    <xf numFmtId="0" fontId="5" fillId="0" borderId="11" xfId="0" applyFont="1" applyBorder="1" applyAlignment="1">
      <alignment horizontal="left" vertical="center" wrapText="1"/>
    </xf>
    <xf numFmtId="0" fontId="10" fillId="0" borderId="11" xfId="0" applyFont="1" applyBorder="1" applyAlignment="1">
      <alignment horizontal="left" vertical="center" wrapText="1"/>
    </xf>
    <xf numFmtId="0" fontId="5" fillId="3" borderId="15" xfId="0" applyFont="1" applyFill="1" applyBorder="1" applyAlignment="1">
      <alignment horizontal="center" vertical="center" wrapText="1"/>
    </xf>
    <xf numFmtId="0" fontId="5" fillId="3" borderId="16" xfId="0" applyFont="1" applyFill="1" applyBorder="1" applyAlignment="1">
      <alignment horizontal="center" vertical="center" wrapTex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5" fillId="0" borderId="0" xfId="0" applyFont="1" applyBorder="1" applyAlignment="1">
      <alignment horizontal="left" vertical="center" wrapText="1"/>
    </xf>
    <xf numFmtId="0" fontId="5" fillId="0" borderId="7" xfId="0" applyFont="1" applyBorder="1" applyAlignment="1">
      <alignment horizontal="left" vertical="center" wrapText="1"/>
    </xf>
    <xf numFmtId="0" fontId="5" fillId="0" borderId="12" xfId="0" applyFont="1" applyBorder="1" applyAlignment="1">
      <alignment horizontal="left" vertical="center" wrapText="1"/>
    </xf>
    <xf numFmtId="0" fontId="5" fillId="0" borderId="8" xfId="0" applyFont="1" applyBorder="1" applyAlignment="1">
      <alignment horizontal="left" vertical="center" wrapText="1"/>
    </xf>
    <xf numFmtId="0" fontId="5" fillId="0" borderId="13" xfId="0" applyFont="1" applyBorder="1" applyAlignment="1">
      <alignment horizontal="left" vertical="center" wrapText="1"/>
    </xf>
    <xf numFmtId="0" fontId="10" fillId="0" borderId="11" xfId="0" applyFont="1" applyBorder="1" applyAlignment="1">
      <alignment horizontal="left" vertical="center"/>
    </xf>
    <xf numFmtId="0" fontId="5" fillId="0" borderId="0" xfId="0" applyFont="1" applyBorder="1" applyAlignment="1">
      <alignment horizontal="center" vertical="top" textRotation="255"/>
    </xf>
    <xf numFmtId="0" fontId="5" fillId="3" borderId="14" xfId="0" applyFont="1" applyFill="1" applyBorder="1" applyAlignment="1">
      <alignment horizontal="center" vertical="center"/>
    </xf>
    <xf numFmtId="0" fontId="5" fillId="3" borderId="15" xfId="0" applyFont="1" applyFill="1" applyBorder="1" applyAlignment="1">
      <alignment horizontal="center" vertical="center"/>
    </xf>
    <xf numFmtId="0" fontId="25" fillId="4" borderId="19" xfId="0" applyFont="1" applyFill="1" applyBorder="1" applyAlignment="1">
      <alignment horizontal="center" vertical="center" wrapText="1"/>
    </xf>
    <xf numFmtId="0" fontId="25" fillId="4" borderId="9" xfId="0" applyFont="1" applyFill="1" applyBorder="1" applyAlignment="1">
      <alignment horizontal="center" vertical="center" wrapText="1"/>
    </xf>
    <xf numFmtId="0" fontId="25" fillId="4" borderId="20" xfId="0" applyFont="1" applyFill="1" applyBorder="1" applyAlignment="1">
      <alignment horizontal="center" vertical="center" wrapText="1"/>
    </xf>
    <xf numFmtId="0" fontId="5" fillId="4" borderId="21" xfId="0" applyFont="1" applyFill="1" applyBorder="1" applyAlignment="1">
      <alignment horizontal="center" vertical="center" wrapText="1"/>
    </xf>
    <xf numFmtId="0" fontId="5" fillId="4" borderId="9" xfId="0" applyFont="1" applyFill="1" applyBorder="1" applyAlignment="1">
      <alignment horizontal="center" vertical="center" wrapText="1"/>
    </xf>
    <xf numFmtId="0" fontId="5" fillId="4" borderId="20" xfId="0" applyFont="1" applyFill="1" applyBorder="1" applyAlignment="1">
      <alignment horizontal="center" vertical="center" wrapText="1"/>
    </xf>
    <xf numFmtId="0" fontId="5" fillId="4" borderId="21" xfId="0" applyFont="1" applyFill="1" applyBorder="1" applyAlignment="1">
      <alignment horizontal="right" wrapText="1"/>
    </xf>
    <xf numFmtId="0" fontId="5" fillId="4" borderId="9" xfId="0" applyFont="1" applyFill="1" applyBorder="1" applyAlignment="1">
      <alignment horizontal="right" wrapText="1"/>
    </xf>
    <xf numFmtId="0" fontId="5" fillId="4" borderId="20" xfId="0" applyFont="1" applyFill="1" applyBorder="1" applyAlignment="1">
      <alignment horizontal="right" wrapText="1"/>
    </xf>
    <xf numFmtId="0" fontId="5" fillId="0" borderId="24"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4" borderId="0" xfId="0" applyFont="1" applyFill="1" applyBorder="1" applyAlignment="1">
      <alignment horizontal="center" vertical="center"/>
    </xf>
    <xf numFmtId="0" fontId="5" fillId="0" borderId="17" xfId="0" applyFont="1" applyBorder="1" applyAlignment="1">
      <alignment horizontal="right" vertical="center" wrapText="1"/>
    </xf>
    <xf numFmtId="0" fontId="5" fillId="0" borderId="8" xfId="0" applyFont="1" applyBorder="1" applyAlignment="1">
      <alignment horizontal="right" vertical="center"/>
    </xf>
    <xf numFmtId="0" fontId="5" fillId="0" borderId="13" xfId="0" applyFont="1" applyBorder="1" applyAlignment="1">
      <alignment horizontal="right" vertical="center"/>
    </xf>
    <xf numFmtId="0" fontId="27" fillId="0" borderId="10" xfId="0" applyNumberFormat="1" applyFont="1" applyBorder="1" applyAlignment="1">
      <alignment horizontal="center" vertical="center"/>
    </xf>
    <xf numFmtId="38" fontId="27" fillId="4" borderId="12" xfId="0" applyNumberFormat="1" applyFont="1" applyFill="1" applyBorder="1" applyAlignment="1">
      <alignment horizontal="center" vertical="center" wrapText="1"/>
    </xf>
    <xf numFmtId="0" fontId="27" fillId="4" borderId="8" xfId="0" applyFont="1" applyFill="1" applyBorder="1" applyAlignment="1">
      <alignment horizontal="center" vertical="center" wrapText="1"/>
    </xf>
    <xf numFmtId="0" fontId="27" fillId="4" borderId="13" xfId="0" applyFont="1" applyFill="1" applyBorder="1" applyAlignment="1">
      <alignment horizontal="center" vertical="center" wrapText="1"/>
    </xf>
    <xf numFmtId="0" fontId="5" fillId="4" borderId="12" xfId="0" applyFont="1" applyFill="1" applyBorder="1" applyAlignment="1">
      <alignment horizontal="right" wrapText="1"/>
    </xf>
    <xf numFmtId="0" fontId="5" fillId="4" borderId="8" xfId="0" applyFont="1" applyFill="1" applyBorder="1" applyAlignment="1">
      <alignment horizontal="right" wrapText="1"/>
    </xf>
    <xf numFmtId="0" fontId="5" fillId="4" borderId="13" xfId="0" applyFont="1" applyFill="1" applyBorder="1" applyAlignment="1">
      <alignment horizontal="right" wrapText="1"/>
    </xf>
    <xf numFmtId="0" fontId="5" fillId="4" borderId="12" xfId="0" applyFont="1" applyFill="1" applyBorder="1" applyAlignment="1">
      <alignment horizontal="center" vertical="center" wrapText="1"/>
    </xf>
    <xf numFmtId="0" fontId="5" fillId="4" borderId="8" xfId="0" applyFont="1" applyFill="1" applyBorder="1" applyAlignment="1">
      <alignment horizontal="center" vertical="center" wrapText="1"/>
    </xf>
    <xf numFmtId="0" fontId="5" fillId="4" borderId="18" xfId="0" applyFont="1" applyFill="1" applyBorder="1" applyAlignment="1">
      <alignment horizontal="center" vertical="center" wrapText="1"/>
    </xf>
    <xf numFmtId="0" fontId="5" fillId="3" borderId="19"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5" fillId="3" borderId="20" xfId="0" applyFont="1" applyFill="1" applyBorder="1" applyAlignment="1">
      <alignment horizontal="center" vertical="center" wrapText="1"/>
    </xf>
    <xf numFmtId="0" fontId="5" fillId="3" borderId="21" xfId="0" applyFont="1" applyFill="1" applyBorder="1" applyAlignment="1">
      <alignment horizontal="center" vertical="center"/>
    </xf>
    <xf numFmtId="0" fontId="5" fillId="3" borderId="9" xfId="0" applyFont="1" applyFill="1" applyBorder="1" applyAlignment="1">
      <alignment horizontal="center" vertical="center"/>
    </xf>
    <xf numFmtId="0" fontId="5" fillId="3" borderId="20" xfId="0" applyFont="1" applyFill="1" applyBorder="1" applyAlignment="1">
      <alignment horizontal="center" vertical="center"/>
    </xf>
    <xf numFmtId="0" fontId="5" fillId="3" borderId="21"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3" borderId="22" xfId="0" applyFont="1" applyFill="1" applyBorder="1" applyAlignment="1">
      <alignment horizontal="center" vertical="center" wrapText="1"/>
    </xf>
    <xf numFmtId="0" fontId="5" fillId="3" borderId="19" xfId="0" applyFont="1" applyFill="1" applyBorder="1" applyAlignment="1">
      <alignment horizontal="center" vertical="center"/>
    </xf>
    <xf numFmtId="0" fontId="5" fillId="0" borderId="21" xfId="0" applyFont="1" applyBorder="1" applyAlignment="1">
      <alignment horizontal="center" vertical="center"/>
    </xf>
    <xf numFmtId="0" fontId="5" fillId="0" borderId="9" xfId="0" applyFont="1" applyBorder="1" applyAlignment="1">
      <alignment horizontal="center" vertical="center"/>
    </xf>
    <xf numFmtId="0" fontId="5" fillId="0" borderId="20" xfId="0" applyFont="1" applyBorder="1" applyAlignment="1">
      <alignment horizontal="center" vertical="center"/>
    </xf>
    <xf numFmtId="0" fontId="27" fillId="4" borderId="21" xfId="0" applyFont="1" applyFill="1" applyBorder="1" applyAlignment="1">
      <alignment horizontal="center" vertical="center"/>
    </xf>
    <xf numFmtId="0" fontId="27" fillId="4" borderId="9" xfId="0" applyFont="1" applyFill="1" applyBorder="1" applyAlignment="1">
      <alignment horizontal="center" vertical="center"/>
    </xf>
    <xf numFmtId="0" fontId="27" fillId="4" borderId="20" xfId="0" applyFont="1" applyFill="1" applyBorder="1" applyAlignment="1">
      <alignment horizontal="center" vertical="center"/>
    </xf>
    <xf numFmtId="0" fontId="11" fillId="3" borderId="26" xfId="0" applyFont="1" applyFill="1" applyBorder="1" applyAlignment="1">
      <alignment horizontal="center" vertical="center"/>
    </xf>
    <xf numFmtId="0" fontId="11" fillId="3" borderId="27" xfId="0" applyFont="1" applyFill="1" applyBorder="1" applyAlignment="1">
      <alignment horizontal="center" vertical="center"/>
    </xf>
    <xf numFmtId="0" fontId="11" fillId="3" borderId="28" xfId="0" applyFont="1" applyFill="1" applyBorder="1" applyAlignment="1">
      <alignment horizontal="center" vertical="center"/>
    </xf>
    <xf numFmtId="0" fontId="5" fillId="0" borderId="29" xfId="0" applyFont="1" applyBorder="1" applyAlignment="1">
      <alignment horizontal="center" vertical="center"/>
    </xf>
    <xf numFmtId="0" fontId="5" fillId="0" borderId="30" xfId="0" applyFont="1" applyBorder="1" applyAlignment="1">
      <alignment horizontal="center" vertical="center"/>
    </xf>
    <xf numFmtId="0" fontId="5" fillId="0" borderId="31" xfId="0" applyFont="1" applyBorder="1" applyAlignment="1">
      <alignment horizontal="center" vertical="center"/>
    </xf>
    <xf numFmtId="0" fontId="5" fillId="3" borderId="29" xfId="0" applyFont="1" applyFill="1" applyBorder="1" applyAlignment="1">
      <alignment horizontal="center" vertical="center"/>
    </xf>
    <xf numFmtId="0" fontId="5" fillId="3" borderId="31" xfId="0" applyFont="1" applyFill="1" applyBorder="1" applyAlignment="1">
      <alignment horizontal="center" vertical="center"/>
    </xf>
    <xf numFmtId="0" fontId="10" fillId="3" borderId="32" xfId="0" applyFont="1" applyFill="1" applyBorder="1" applyAlignment="1">
      <alignment horizontal="center" vertical="center"/>
    </xf>
    <xf numFmtId="0" fontId="5" fillId="3" borderId="32" xfId="0" applyFont="1" applyFill="1" applyBorder="1" applyAlignment="1">
      <alignment horizontal="center" vertical="center"/>
    </xf>
    <xf numFmtId="0" fontId="28" fillId="0" borderId="8" xfId="0" applyFont="1" applyBorder="1" applyAlignment="1">
      <alignment horizontal="left" shrinkToFit="1"/>
    </xf>
    <xf numFmtId="0" fontId="28" fillId="0" borderId="9" xfId="0" applyFont="1" applyBorder="1" applyAlignment="1">
      <alignment horizontal="left" shrinkToFit="1"/>
    </xf>
    <xf numFmtId="178" fontId="28" fillId="0" borderId="9" xfId="0" applyNumberFormat="1" applyFont="1" applyBorder="1" applyAlignment="1">
      <alignment horizontal="center"/>
    </xf>
    <xf numFmtId="0" fontId="28" fillId="0" borderId="9" xfId="0" applyFont="1" applyBorder="1" applyAlignment="1">
      <alignment horizontal="center"/>
    </xf>
    <xf numFmtId="0" fontId="5" fillId="0" borderId="32" xfId="0" applyFont="1" applyBorder="1" applyAlignment="1">
      <alignment horizontal="left" vertical="center"/>
    </xf>
    <xf numFmtId="0" fontId="5" fillId="0" borderId="33" xfId="0" applyFont="1" applyBorder="1" applyAlignment="1">
      <alignment horizontal="left" vertical="center"/>
    </xf>
    <xf numFmtId="0" fontId="5" fillId="4" borderId="25" xfId="0" applyFont="1" applyFill="1" applyBorder="1" applyAlignment="1">
      <alignment horizontal="center" vertical="center"/>
    </xf>
    <xf numFmtId="0" fontId="5" fillId="0" borderId="11" xfId="0" applyFont="1" applyBorder="1" applyAlignment="1">
      <alignment horizontal="center" vertical="center"/>
    </xf>
    <xf numFmtId="0" fontId="5" fillId="0" borderId="23" xfId="0" applyFont="1" applyBorder="1" applyAlignment="1">
      <alignment horizontal="center" vertical="center"/>
    </xf>
    <xf numFmtId="0" fontId="5" fillId="4" borderId="11" xfId="0" applyFont="1" applyFill="1" applyBorder="1" applyAlignment="1">
      <alignment horizontal="right" wrapText="1"/>
    </xf>
    <xf numFmtId="0" fontId="5" fillId="4" borderId="23" xfId="0" applyFont="1" applyFill="1" applyBorder="1" applyAlignment="1">
      <alignment horizontal="right" wrapText="1"/>
    </xf>
    <xf numFmtId="0" fontId="10" fillId="0" borderId="3" xfId="0" applyFont="1" applyBorder="1" applyAlignment="1">
      <alignment horizontal="left" vertical="center" wrapText="1"/>
    </xf>
    <xf numFmtId="0" fontId="10" fillId="0" borderId="4" xfId="0" applyFont="1" applyBorder="1" applyAlignment="1">
      <alignment horizontal="left" vertical="center" wrapText="1"/>
    </xf>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10" fillId="0" borderId="0" xfId="0" applyFont="1" applyBorder="1" applyAlignment="1">
      <alignment horizontal="left" vertical="center" wrapText="1"/>
    </xf>
    <xf numFmtId="0" fontId="10" fillId="0" borderId="7" xfId="0" applyFont="1" applyBorder="1" applyAlignment="1">
      <alignment horizontal="left" vertical="center" wrapText="1"/>
    </xf>
    <xf numFmtId="178" fontId="26" fillId="0" borderId="27" xfId="0" applyNumberFormat="1" applyFont="1" applyBorder="1" applyAlignment="1">
      <alignment horizontal="left" vertical="center"/>
    </xf>
    <xf numFmtId="0" fontId="28" fillId="0" borderId="0" xfId="0" applyFont="1" applyBorder="1" applyAlignment="1">
      <alignment horizontal="left" shrinkToFit="1"/>
    </xf>
    <xf numFmtId="0" fontId="28" fillId="0" borderId="4" xfId="0" applyFont="1" applyBorder="1" applyAlignment="1">
      <alignment horizontal="left" shrinkToFit="1"/>
    </xf>
    <xf numFmtId="0" fontId="28" fillId="0" borderId="4" xfId="0" applyFont="1" applyBorder="1" applyAlignment="1">
      <alignment horizontal="center" wrapText="1"/>
    </xf>
    <xf numFmtId="0" fontId="28" fillId="0" borderId="0" xfId="0" applyFont="1" applyBorder="1" applyAlignment="1">
      <alignment horizontal="center" wrapText="1"/>
    </xf>
    <xf numFmtId="0" fontId="28" fillId="0" borderId="8" xfId="0" applyFont="1" applyBorder="1" applyAlignment="1">
      <alignment horizontal="center" wrapText="1"/>
    </xf>
    <xf numFmtId="0" fontId="28" fillId="0" borderId="4" xfId="0" applyFont="1" applyBorder="1" applyAlignment="1">
      <alignment horizontal="center"/>
    </xf>
    <xf numFmtId="0" fontId="28" fillId="0" borderId="0" xfId="0" applyFont="1" applyBorder="1" applyAlignment="1">
      <alignment horizontal="center"/>
    </xf>
    <xf numFmtId="0" fontId="28" fillId="0" borderId="8" xfId="0" applyFont="1" applyBorder="1" applyAlignment="1">
      <alignment horizontal="center"/>
    </xf>
    <xf numFmtId="178" fontId="26" fillId="0" borderId="0" xfId="0" applyNumberFormat="1" applyFont="1" applyBorder="1" applyAlignment="1">
      <alignment horizontal="left" vertical="center"/>
    </xf>
    <xf numFmtId="0" fontId="26" fillId="0" borderId="0" xfId="0" applyFont="1" applyBorder="1" applyAlignment="1">
      <alignment horizontal="left" vertical="center" shrinkToFit="1"/>
    </xf>
    <xf numFmtId="0" fontId="26" fillId="0" borderId="7" xfId="0" applyFont="1" applyBorder="1" applyAlignment="1">
      <alignment horizontal="left" vertical="center" shrinkToFit="1"/>
    </xf>
    <xf numFmtId="38" fontId="16" fillId="0" borderId="21" xfId="0" applyNumberFormat="1" applyFont="1" applyBorder="1" applyAlignment="1">
      <alignment horizontal="right" vertical="center"/>
    </xf>
    <xf numFmtId="0" fontId="16" fillId="0" borderId="9" xfId="0" applyFont="1" applyBorder="1" applyAlignment="1">
      <alignment horizontal="right" vertical="center"/>
    </xf>
    <xf numFmtId="0" fontId="18" fillId="11" borderId="21" xfId="0" applyFont="1" applyFill="1" applyBorder="1" applyAlignment="1">
      <alignment horizontal="center" vertical="center"/>
    </xf>
    <xf numFmtId="0" fontId="18" fillId="11" borderId="9" xfId="0" applyFont="1" applyFill="1" applyBorder="1" applyAlignment="1">
      <alignment horizontal="center" vertical="center"/>
    </xf>
    <xf numFmtId="0" fontId="18" fillId="11" borderId="20" xfId="0" applyFont="1" applyFill="1" applyBorder="1" applyAlignment="1">
      <alignment horizontal="center" vertical="center"/>
    </xf>
    <xf numFmtId="180" fontId="16" fillId="0" borderId="21" xfId="0" applyNumberFormat="1" applyFont="1" applyBorder="1" applyAlignment="1">
      <alignment horizontal="right" vertical="center"/>
    </xf>
    <xf numFmtId="179" fontId="16" fillId="0" borderId="21" xfId="0" applyNumberFormat="1" applyFont="1" applyBorder="1" applyAlignment="1">
      <alignment horizontal="right" vertical="center"/>
    </xf>
    <xf numFmtId="0" fontId="31" fillId="10" borderId="56" xfId="0" applyFont="1" applyFill="1" applyBorder="1" applyAlignment="1">
      <alignment horizontal="center" vertical="center" wrapText="1"/>
    </xf>
    <xf numFmtId="0" fontId="31" fillId="10" borderId="57" xfId="0" applyFont="1" applyFill="1" applyBorder="1" applyAlignment="1">
      <alignment horizontal="center" vertical="center" wrapText="1"/>
    </xf>
    <xf numFmtId="0" fontId="31" fillId="10" borderId="58" xfId="0" applyFont="1" applyFill="1" applyBorder="1" applyAlignment="1">
      <alignment horizontal="center" vertical="center" wrapText="1"/>
    </xf>
    <xf numFmtId="179" fontId="31" fillId="10" borderId="59" xfId="0" applyNumberFormat="1" applyFont="1" applyFill="1" applyBorder="1" applyAlignment="1">
      <alignment horizontal="right" vertical="center" wrapText="1"/>
    </xf>
    <xf numFmtId="179" fontId="31" fillId="10" borderId="57" xfId="0" applyNumberFormat="1" applyFont="1" applyFill="1" applyBorder="1" applyAlignment="1">
      <alignment horizontal="right" vertical="center" wrapText="1"/>
    </xf>
    <xf numFmtId="0" fontId="29" fillId="7" borderId="0" xfId="0" applyFont="1" applyFill="1" applyBorder="1" applyAlignment="1">
      <alignment horizontal="left" vertical="center" wrapText="1"/>
    </xf>
    <xf numFmtId="0" fontId="29" fillId="7" borderId="0" xfId="0" applyFont="1" applyFill="1" applyBorder="1" applyAlignment="1">
      <alignment horizontal="center" vertical="center" wrapText="1"/>
    </xf>
    <xf numFmtId="38" fontId="29" fillId="0" borderId="0" xfId="0" applyNumberFormat="1" applyFont="1" applyFill="1" applyBorder="1" applyAlignment="1">
      <alignment horizontal="center" vertical="center" wrapText="1"/>
    </xf>
    <xf numFmtId="0" fontId="29" fillId="0" borderId="0" xfId="0" applyFont="1" applyFill="1" applyBorder="1" applyAlignment="1">
      <alignment horizontal="center" vertical="center" wrapText="1"/>
    </xf>
    <xf numFmtId="0" fontId="32" fillId="0" borderId="0" xfId="0" applyFont="1" applyBorder="1" applyAlignment="1">
      <alignment horizontal="center" vertical="center"/>
    </xf>
    <xf numFmtId="0" fontId="31" fillId="0" borderId="0" xfId="0" applyFont="1" applyBorder="1" applyAlignment="1">
      <alignment horizontal="center" vertical="center"/>
    </xf>
    <xf numFmtId="0" fontId="35" fillId="8" borderId="48" xfId="0" applyFont="1" applyFill="1" applyBorder="1" applyAlignment="1">
      <alignment horizontal="center" vertical="center"/>
    </xf>
    <xf numFmtId="0" fontId="35" fillId="8" borderId="49" xfId="0" applyFont="1" applyFill="1" applyBorder="1" applyAlignment="1">
      <alignment horizontal="center" vertical="center"/>
    </xf>
    <xf numFmtId="0" fontId="35" fillId="6" borderId="49" xfId="0" applyFont="1" applyFill="1" applyBorder="1" applyAlignment="1">
      <alignment horizontal="center" vertical="center"/>
    </xf>
    <xf numFmtId="0" fontId="35" fillId="8" borderId="50" xfId="0" applyFont="1" applyFill="1" applyBorder="1" applyAlignment="1">
      <alignment horizontal="center" vertical="center"/>
    </xf>
    <xf numFmtId="0" fontId="35" fillId="0" borderId="0" xfId="0" applyFont="1" applyFill="1" applyBorder="1" applyAlignment="1">
      <alignment horizontal="center" vertical="center"/>
    </xf>
    <xf numFmtId="0" fontId="33" fillId="0" borderId="0" xfId="0" applyFont="1" applyBorder="1" applyAlignment="1">
      <alignment vertical="center"/>
    </xf>
    <xf numFmtId="0" fontId="33" fillId="6" borderId="0" xfId="0" applyFont="1" applyFill="1" applyBorder="1" applyAlignment="1">
      <alignment vertical="center"/>
    </xf>
    <xf numFmtId="0" fontId="33" fillId="0" borderId="25" xfId="0" applyFont="1" applyBorder="1" applyAlignment="1">
      <alignment vertical="center"/>
    </xf>
    <xf numFmtId="0" fontId="35" fillId="9" borderId="48" xfId="0" applyFont="1" applyFill="1" applyBorder="1" applyAlignment="1">
      <alignment horizontal="center" vertical="center"/>
    </xf>
    <xf numFmtId="0" fontId="35" fillId="9" borderId="49" xfId="0" applyFont="1" applyFill="1" applyBorder="1" applyAlignment="1">
      <alignment horizontal="center" vertical="center"/>
    </xf>
    <xf numFmtId="0" fontId="35" fillId="12" borderId="49" xfId="0" applyFont="1" applyFill="1" applyBorder="1" applyAlignment="1">
      <alignment horizontal="center" vertical="center"/>
    </xf>
    <xf numFmtId="0" fontId="35" fillId="9" borderId="54" xfId="0" applyFont="1" applyFill="1" applyBorder="1" applyAlignment="1">
      <alignment horizontal="center" vertical="center"/>
    </xf>
    <xf numFmtId="0" fontId="35" fillId="8" borderId="55" xfId="0" applyFont="1" applyFill="1" applyBorder="1" applyAlignment="1">
      <alignment horizontal="center" vertical="center"/>
    </xf>
    <xf numFmtId="0" fontId="31" fillId="0" borderId="56"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6" borderId="57" xfId="0" applyFont="1" applyFill="1" applyBorder="1" applyAlignment="1">
      <alignment horizontal="center" vertical="center" wrapText="1"/>
    </xf>
    <xf numFmtId="0" fontId="31" fillId="0" borderId="58" xfId="0" applyFont="1" applyFill="1" applyBorder="1" applyAlignment="1">
      <alignment horizontal="center" vertical="center" wrapText="1"/>
    </xf>
    <xf numFmtId="179" fontId="31" fillId="0" borderId="59" xfId="0" applyNumberFormat="1" applyFont="1" applyFill="1" applyBorder="1" applyAlignment="1">
      <alignment horizontal="right" vertical="center" wrapText="1"/>
    </xf>
    <xf numFmtId="179" fontId="31" fillId="0" borderId="57" xfId="0" applyNumberFormat="1" applyFont="1" applyFill="1" applyBorder="1" applyAlignment="1">
      <alignment horizontal="right" vertical="center" wrapText="1"/>
    </xf>
    <xf numFmtId="0" fontId="31" fillId="10" borderId="61" xfId="0" applyFont="1" applyFill="1" applyBorder="1" applyAlignment="1">
      <alignment horizontal="center" vertical="center" wrapText="1"/>
    </xf>
    <xf numFmtId="0" fontId="31" fillId="10" borderId="62" xfId="0" applyFont="1" applyFill="1" applyBorder="1" applyAlignment="1">
      <alignment horizontal="center" vertical="center" wrapText="1"/>
    </xf>
    <xf numFmtId="0" fontId="31" fillId="10" borderId="63" xfId="0" applyFont="1" applyFill="1" applyBorder="1" applyAlignment="1">
      <alignment horizontal="center" vertical="center" wrapText="1"/>
    </xf>
    <xf numFmtId="179" fontId="31" fillId="10" borderId="64" xfId="0" applyNumberFormat="1" applyFont="1" applyFill="1" applyBorder="1" applyAlignment="1">
      <alignment horizontal="right" vertical="center" wrapText="1"/>
    </xf>
    <xf numFmtId="179" fontId="31" fillId="10" borderId="62" xfId="0" applyNumberFormat="1" applyFont="1" applyFill="1" applyBorder="1" applyAlignment="1">
      <alignment horizontal="right" vertical="center" wrapText="1"/>
    </xf>
    <xf numFmtId="0" fontId="35" fillId="8" borderId="54" xfId="0" applyFont="1" applyFill="1" applyBorder="1" applyAlignment="1">
      <alignment horizontal="center" vertical="center"/>
    </xf>
    <xf numFmtId="0" fontId="37" fillId="0" borderId="56" xfId="0" applyFont="1" applyFill="1" applyBorder="1" applyAlignment="1">
      <alignment horizontal="center" vertical="center"/>
    </xf>
    <xf numFmtId="0" fontId="37" fillId="0" borderId="57" xfId="0" applyFont="1" applyFill="1" applyBorder="1" applyAlignment="1">
      <alignment horizontal="center" vertical="center"/>
    </xf>
    <xf numFmtId="0" fontId="37" fillId="0" borderId="58" xfId="0" applyFont="1" applyFill="1" applyBorder="1" applyAlignment="1">
      <alignment horizontal="center" vertical="center"/>
    </xf>
    <xf numFmtId="0" fontId="37" fillId="10" borderId="61" xfId="0" applyFont="1" applyFill="1" applyBorder="1" applyAlignment="1">
      <alignment horizontal="center" vertical="center"/>
    </xf>
    <xf numFmtId="0" fontId="37" fillId="10" borderId="62" xfId="0" applyFont="1" applyFill="1" applyBorder="1" applyAlignment="1">
      <alignment horizontal="center" vertical="center"/>
    </xf>
    <xf numFmtId="0" fontId="37" fillId="10" borderId="63" xfId="0" applyFont="1" applyFill="1" applyBorder="1" applyAlignment="1">
      <alignment horizontal="center" vertical="center"/>
    </xf>
    <xf numFmtId="0" fontId="38" fillId="8" borderId="68" xfId="0" applyFont="1" applyFill="1" applyBorder="1" applyAlignment="1">
      <alignment horizontal="center" vertical="center"/>
    </xf>
    <xf numFmtId="0" fontId="38" fillId="8" borderId="69" xfId="0" applyFont="1" applyFill="1" applyBorder="1" applyAlignment="1">
      <alignment horizontal="center" vertical="center"/>
    </xf>
    <xf numFmtId="0" fontId="37" fillId="10" borderId="70" xfId="0" applyFont="1" applyFill="1" applyBorder="1" applyAlignment="1">
      <alignment horizontal="center" vertical="center" wrapText="1"/>
    </xf>
    <xf numFmtId="0" fontId="37" fillId="10" borderId="71" xfId="0" applyFont="1" applyFill="1" applyBorder="1" applyAlignment="1">
      <alignment horizontal="center" vertical="center" wrapText="1"/>
    </xf>
    <xf numFmtId="0" fontId="31" fillId="10" borderId="72" xfId="0" applyFont="1" applyFill="1" applyBorder="1" applyAlignment="1">
      <alignment horizontal="center" vertical="center"/>
    </xf>
    <xf numFmtId="0" fontId="31" fillId="10" borderId="73" xfId="0" applyFont="1" applyFill="1" applyBorder="1" applyAlignment="1">
      <alignment horizontal="center" vertical="center"/>
    </xf>
    <xf numFmtId="0" fontId="31" fillId="10" borderId="74" xfId="0" applyFont="1" applyFill="1" applyBorder="1" applyAlignment="1">
      <alignment horizontal="center" vertical="center"/>
    </xf>
    <xf numFmtId="180" fontId="31" fillId="10" borderId="72" xfId="0" applyNumberFormat="1" applyFont="1" applyFill="1" applyBorder="1" applyAlignment="1">
      <alignment horizontal="right" vertical="center" wrapText="1"/>
    </xf>
    <xf numFmtId="180" fontId="31" fillId="10" borderId="73" xfId="0" applyNumberFormat="1" applyFont="1" applyFill="1" applyBorder="1" applyAlignment="1">
      <alignment horizontal="right" vertical="center" wrapText="1"/>
    </xf>
    <xf numFmtId="180" fontId="31" fillId="0" borderId="72" xfId="0" applyNumberFormat="1" applyFont="1" applyBorder="1" applyAlignment="1">
      <alignment horizontal="right" vertical="center" wrapText="1"/>
    </xf>
    <xf numFmtId="180" fontId="31" fillId="0" borderId="73" xfId="0" applyNumberFormat="1" applyFont="1" applyBorder="1" applyAlignment="1">
      <alignment horizontal="right" vertical="center" wrapText="1"/>
    </xf>
    <xf numFmtId="0" fontId="37" fillId="10" borderId="61" xfId="0" applyFont="1" applyFill="1" applyBorder="1" applyAlignment="1">
      <alignment horizontal="center" vertical="center" wrapText="1"/>
    </xf>
    <xf numFmtId="0" fontId="37" fillId="10" borderId="62" xfId="0" applyFont="1" applyFill="1" applyBorder="1" applyAlignment="1">
      <alignment horizontal="center" vertical="center" wrapText="1"/>
    </xf>
    <xf numFmtId="0" fontId="37" fillId="10" borderId="63" xfId="0" applyFont="1" applyFill="1" applyBorder="1" applyAlignment="1">
      <alignment horizontal="center" vertical="center" wrapText="1"/>
    </xf>
    <xf numFmtId="0" fontId="31" fillId="10" borderId="64" xfId="0" applyFont="1" applyFill="1" applyBorder="1" applyAlignment="1">
      <alignment horizontal="center" vertical="center"/>
    </xf>
    <xf numFmtId="0" fontId="31" fillId="10" borderId="62" xfId="0" applyFont="1" applyFill="1" applyBorder="1" applyAlignment="1">
      <alignment horizontal="center" vertical="center"/>
    </xf>
    <xf numFmtId="0" fontId="31" fillId="10" borderId="63" xfId="0" applyFont="1" applyFill="1" applyBorder="1" applyAlignment="1">
      <alignment horizontal="center" vertical="center"/>
    </xf>
    <xf numFmtId="180" fontId="31" fillId="10" borderId="64" xfId="0" applyNumberFormat="1" applyFont="1" applyFill="1" applyBorder="1" applyAlignment="1">
      <alignment horizontal="right" vertical="center" wrapText="1"/>
    </xf>
    <xf numFmtId="180" fontId="31" fillId="10" borderId="62" xfId="0" applyNumberFormat="1" applyFont="1" applyFill="1" applyBorder="1" applyAlignment="1">
      <alignment horizontal="right" vertical="center" wrapText="1"/>
    </xf>
    <xf numFmtId="0" fontId="16" fillId="11" borderId="3" xfId="0" applyFont="1" applyFill="1" applyBorder="1" applyAlignment="1">
      <alignment horizontal="center" vertical="center" wrapText="1"/>
    </xf>
    <xf numFmtId="0" fontId="16" fillId="11" borderId="4" xfId="0" applyFont="1" applyFill="1" applyBorder="1" applyAlignment="1">
      <alignment horizontal="center" vertical="center" wrapText="1"/>
    </xf>
    <xf numFmtId="0" fontId="16" fillId="11" borderId="5" xfId="0" applyFont="1" applyFill="1" applyBorder="1" applyAlignment="1">
      <alignment horizontal="center" vertical="center" wrapText="1"/>
    </xf>
    <xf numFmtId="0" fontId="16" fillId="11" borderId="12" xfId="0" applyFont="1" applyFill="1" applyBorder="1" applyAlignment="1">
      <alignment horizontal="center" vertical="center" wrapText="1"/>
    </xf>
    <xf numFmtId="0" fontId="16" fillId="11" borderId="8" xfId="0" applyFont="1" applyFill="1" applyBorder="1" applyAlignment="1">
      <alignment horizontal="center" vertical="center" wrapText="1"/>
    </xf>
    <xf numFmtId="0" fontId="16" fillId="11" borderId="13" xfId="0" applyFont="1" applyFill="1" applyBorder="1" applyAlignment="1">
      <alignment horizontal="center" vertical="center" wrapText="1"/>
    </xf>
    <xf numFmtId="0" fontId="17" fillId="0" borderId="6" xfId="0" applyFont="1" applyBorder="1" applyAlignment="1">
      <alignment horizontal="center" vertical="center"/>
    </xf>
    <xf numFmtId="0" fontId="17" fillId="0" borderId="0" xfId="0" applyFont="1" applyBorder="1" applyAlignment="1">
      <alignment horizontal="center" vertical="center"/>
    </xf>
    <xf numFmtId="0" fontId="16" fillId="11" borderId="21" xfId="0" applyFont="1" applyFill="1" applyBorder="1" applyAlignment="1">
      <alignment horizontal="center" vertical="center" wrapText="1"/>
    </xf>
    <xf numFmtId="0" fontId="16" fillId="11" borderId="9" xfId="0" applyFont="1" applyFill="1" applyBorder="1" applyAlignment="1">
      <alignment horizontal="center" vertical="center" wrapText="1"/>
    </xf>
    <xf numFmtId="0" fontId="16" fillId="11" borderId="20" xfId="0" applyFont="1" applyFill="1" applyBorder="1" applyAlignment="1">
      <alignment horizontal="center" vertical="center" wrapText="1"/>
    </xf>
    <xf numFmtId="0" fontId="16" fillId="11" borderId="21" xfId="0" applyFont="1" applyFill="1" applyBorder="1" applyAlignment="1">
      <alignment horizontal="center" vertical="center"/>
    </xf>
    <xf numFmtId="0" fontId="16" fillId="11" borderId="9" xfId="0" applyFont="1" applyFill="1" applyBorder="1" applyAlignment="1">
      <alignment horizontal="center" vertical="center"/>
    </xf>
    <xf numFmtId="0" fontId="16" fillId="11" borderId="20" xfId="0" applyFont="1" applyFill="1" applyBorder="1" applyAlignment="1">
      <alignment horizontal="center" vertical="center"/>
    </xf>
    <xf numFmtId="38" fontId="16" fillId="0" borderId="12" xfId="0" applyNumberFormat="1" applyFont="1" applyFill="1" applyBorder="1" applyAlignment="1">
      <alignment horizontal="right" vertical="center"/>
    </xf>
    <xf numFmtId="0" fontId="16" fillId="0" borderId="8" xfId="0" applyFont="1" applyFill="1" applyBorder="1" applyAlignment="1">
      <alignment horizontal="right" vertical="center"/>
    </xf>
    <xf numFmtId="0" fontId="20" fillId="0" borderId="21" xfId="0" applyFont="1" applyFill="1" applyBorder="1" applyAlignment="1">
      <alignment horizontal="center" vertical="center"/>
    </xf>
    <xf numFmtId="0" fontId="20" fillId="0" borderId="9" xfId="0" applyFont="1" applyFill="1" applyBorder="1" applyAlignment="1">
      <alignment horizontal="center" vertical="center"/>
    </xf>
    <xf numFmtId="0" fontId="20" fillId="0" borderId="20" xfId="0" applyFont="1" applyFill="1" applyBorder="1" applyAlignment="1">
      <alignment horizontal="center" vertical="center"/>
    </xf>
    <xf numFmtId="0" fontId="16" fillId="0" borderId="5" xfId="0" applyFont="1" applyBorder="1" applyAlignment="1">
      <alignment horizontal="right"/>
    </xf>
    <xf numFmtId="0" fontId="16" fillId="0" borderId="13" xfId="0" applyFont="1" applyBorder="1" applyAlignment="1">
      <alignment horizontal="right"/>
    </xf>
    <xf numFmtId="179" fontId="20" fillId="0" borderId="3" xfId="0" applyNumberFormat="1" applyFont="1" applyBorder="1" applyAlignment="1">
      <alignment horizontal="right" vertical="center"/>
    </xf>
    <xf numFmtId="0" fontId="20" fillId="0" borderId="4" xfId="0" applyFont="1" applyBorder="1" applyAlignment="1">
      <alignment horizontal="right" vertical="center"/>
    </xf>
    <xf numFmtId="0" fontId="20" fillId="0" borderId="12" xfId="0" applyFont="1" applyBorder="1" applyAlignment="1">
      <alignment horizontal="right" vertical="center"/>
    </xf>
    <xf numFmtId="0" fontId="20" fillId="0" borderId="8" xfId="0" applyFont="1" applyBorder="1" applyAlignment="1">
      <alignment horizontal="right" vertical="center"/>
    </xf>
    <xf numFmtId="38" fontId="20" fillId="0" borderId="3" xfId="0" applyNumberFormat="1" applyFont="1" applyBorder="1" applyAlignment="1">
      <alignment horizontal="right" vertical="center"/>
    </xf>
    <xf numFmtId="0" fontId="17" fillId="11" borderId="3" xfId="0" applyFont="1" applyFill="1" applyBorder="1" applyAlignment="1">
      <alignment horizontal="center" vertical="center"/>
    </xf>
    <xf numFmtId="0" fontId="17" fillId="11" borderId="4" xfId="0" applyFont="1" applyFill="1" applyBorder="1" applyAlignment="1">
      <alignment horizontal="center" vertical="center"/>
    </xf>
    <xf numFmtId="0" fontId="17" fillId="11" borderId="5" xfId="0" applyFont="1" applyFill="1" applyBorder="1" applyAlignment="1">
      <alignment horizontal="center" vertical="center"/>
    </xf>
    <xf numFmtId="0" fontId="17" fillId="11" borderId="12" xfId="0" applyFont="1" applyFill="1" applyBorder="1" applyAlignment="1">
      <alignment horizontal="center" vertical="center"/>
    </xf>
    <xf numFmtId="0" fontId="17" fillId="11" borderId="8" xfId="0" applyFont="1" applyFill="1" applyBorder="1" applyAlignment="1">
      <alignment horizontal="center" vertical="center"/>
    </xf>
    <xf numFmtId="0" fontId="17" fillId="11" borderId="13" xfId="0" applyFont="1" applyFill="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5" xfId="0" applyFont="1" applyBorder="1" applyAlignment="1">
      <alignment horizontal="center" vertical="center"/>
    </xf>
    <xf numFmtId="0" fontId="20" fillId="0" borderId="12" xfId="0" applyFont="1" applyBorder="1" applyAlignment="1">
      <alignment horizontal="center" vertical="center"/>
    </xf>
    <xf numFmtId="0" fontId="20" fillId="0" borderId="8" xfId="0" applyFont="1" applyBorder="1" applyAlignment="1">
      <alignment horizontal="center" vertical="center"/>
    </xf>
    <xf numFmtId="0" fontId="20" fillId="0" borderId="13" xfId="0" applyFont="1" applyBorder="1" applyAlignment="1">
      <alignment horizontal="center" vertical="center"/>
    </xf>
    <xf numFmtId="0" fontId="16" fillId="0" borderId="21" xfId="0" applyFont="1" applyBorder="1" applyAlignment="1">
      <alignment horizontal="right" vertical="center"/>
    </xf>
    <xf numFmtId="0" fontId="37" fillId="0" borderId="76" xfId="0" applyFont="1" applyFill="1" applyBorder="1" applyAlignment="1">
      <alignment horizontal="center" vertical="center" wrapText="1"/>
    </xf>
    <xf numFmtId="0" fontId="37" fillId="0" borderId="73" xfId="0" applyFont="1" applyFill="1" applyBorder="1" applyAlignment="1">
      <alignment horizontal="center" vertical="center" wrapText="1"/>
    </xf>
    <xf numFmtId="0" fontId="37" fillId="0" borderId="75" xfId="0" applyFont="1" applyFill="1" applyBorder="1" applyAlignment="1">
      <alignment horizontal="center" vertical="center" wrapText="1"/>
    </xf>
    <xf numFmtId="0" fontId="37" fillId="0" borderId="26" xfId="0" applyFont="1" applyFill="1" applyBorder="1" applyAlignment="1">
      <alignment horizontal="center" vertical="center" wrapText="1"/>
    </xf>
    <xf numFmtId="0" fontId="37" fillId="0" borderId="27" xfId="0" applyFont="1" applyFill="1" applyBorder="1" applyAlignment="1">
      <alignment horizontal="center" vertical="center" wrapText="1"/>
    </xf>
    <xf numFmtId="0" fontId="37" fillId="6" borderId="27" xfId="0" applyFont="1" applyFill="1" applyBorder="1" applyAlignment="1">
      <alignment horizontal="center" vertical="center" wrapText="1"/>
    </xf>
    <xf numFmtId="0" fontId="37" fillId="0" borderId="39" xfId="0" applyFont="1" applyFill="1" applyBorder="1" applyAlignment="1">
      <alignment horizontal="center" vertical="center" wrapText="1"/>
    </xf>
    <xf numFmtId="38" fontId="16" fillId="0" borderId="21" xfId="0" applyNumberFormat="1" applyFont="1" applyFill="1" applyBorder="1" applyAlignment="1">
      <alignment horizontal="right" vertical="center"/>
    </xf>
    <xf numFmtId="0" fontId="16" fillId="0" borderId="9" xfId="0" applyFont="1" applyFill="1" applyBorder="1" applyAlignment="1">
      <alignment horizontal="right" vertical="center"/>
    </xf>
    <xf numFmtId="0" fontId="37" fillId="0" borderId="76" xfId="0" applyFont="1" applyBorder="1" applyAlignment="1">
      <alignment horizontal="center" vertical="center" wrapText="1"/>
    </xf>
    <xf numFmtId="0" fontId="37" fillId="0" borderId="73" xfId="0" applyFont="1" applyBorder="1" applyAlignment="1">
      <alignment horizontal="center" vertical="center" wrapText="1"/>
    </xf>
    <xf numFmtId="0" fontId="37" fillId="0" borderId="74" xfId="0" applyFont="1" applyBorder="1" applyAlignment="1">
      <alignment horizontal="center" vertical="center" wrapText="1"/>
    </xf>
    <xf numFmtId="0" fontId="31" fillId="0" borderId="59" xfId="0" applyFont="1" applyBorder="1" applyAlignment="1">
      <alignment horizontal="center" vertical="center"/>
    </xf>
    <xf numFmtId="0" fontId="31" fillId="0" borderId="57" xfId="0" applyFont="1" applyBorder="1" applyAlignment="1">
      <alignment horizontal="center" vertical="center"/>
    </xf>
    <xf numFmtId="0" fontId="31" fillId="0" borderId="58" xfId="0" applyFont="1" applyBorder="1" applyAlignment="1">
      <alignment horizontal="center" vertical="center"/>
    </xf>
    <xf numFmtId="0" fontId="38" fillId="8" borderId="67" xfId="0" applyFont="1" applyFill="1" applyBorder="1" applyAlignment="1">
      <alignment horizontal="center" vertical="center"/>
    </xf>
    <xf numFmtId="0" fontId="41" fillId="8" borderId="68" xfId="0" applyFont="1" applyFill="1" applyBorder="1" applyAlignment="1">
      <alignment horizontal="center" vertical="center"/>
    </xf>
    <xf numFmtId="0" fontId="37" fillId="10" borderId="56" xfId="0" applyFont="1" applyFill="1" applyBorder="1" applyAlignment="1">
      <alignment horizontal="center" vertical="center"/>
    </xf>
    <xf numFmtId="0" fontId="37" fillId="10" borderId="57" xfId="0" applyFont="1" applyFill="1" applyBorder="1" applyAlignment="1">
      <alignment horizontal="center" vertical="center"/>
    </xf>
    <xf numFmtId="0" fontId="37" fillId="10" borderId="58" xfId="0" applyFont="1" applyFill="1" applyBorder="1" applyAlignment="1">
      <alignment horizontal="center" vertical="center"/>
    </xf>
    <xf numFmtId="0" fontId="37" fillId="0" borderId="0" xfId="0" applyFont="1" applyFill="1" applyBorder="1" applyAlignment="1">
      <alignment horizontal="center" vertical="center"/>
    </xf>
    <xf numFmtId="0" fontId="5" fillId="6" borderId="8" xfId="0" applyFont="1" applyFill="1" applyBorder="1" applyAlignment="1">
      <alignment horizontal="left"/>
    </xf>
    <xf numFmtId="0" fontId="8" fillId="6" borderId="10" xfId="0" applyFont="1" applyFill="1" applyBorder="1" applyAlignment="1">
      <alignment horizontal="left" vertical="center"/>
    </xf>
    <xf numFmtId="0" fontId="5" fillId="6" borderId="4" xfId="0" applyFont="1" applyFill="1" applyBorder="1" applyAlignment="1">
      <alignment horizontal="left" vertical="center" wrapText="1"/>
    </xf>
    <xf numFmtId="0" fontId="5" fillId="6" borderId="0" xfId="0" applyFont="1" applyFill="1" applyBorder="1" applyAlignment="1">
      <alignment horizontal="left" vertical="center" wrapText="1"/>
    </xf>
    <xf numFmtId="0" fontId="5" fillId="6" borderId="11" xfId="0" applyFont="1" applyFill="1" applyBorder="1" applyAlignment="1">
      <alignment horizontal="left" vertical="center"/>
    </xf>
    <xf numFmtId="178" fontId="28" fillId="0" borderId="9" xfId="0" applyNumberFormat="1" applyFont="1" applyBorder="1" applyAlignment="1">
      <alignment horizontal="left"/>
    </xf>
    <xf numFmtId="0" fontId="5" fillId="6" borderId="11" xfId="0" applyFont="1" applyFill="1" applyBorder="1" applyAlignment="1">
      <alignment horizontal="left" vertical="center" wrapText="1"/>
    </xf>
    <xf numFmtId="0" fontId="14" fillId="0" borderId="37" xfId="0" applyFont="1" applyFill="1" applyBorder="1" applyAlignment="1">
      <alignment vertical="center" wrapText="1"/>
    </xf>
    <xf numFmtId="0" fontId="8" fillId="0" borderId="4" xfId="0" applyFont="1" applyFill="1" applyBorder="1" applyAlignment="1">
      <alignment vertical="center" wrapText="1"/>
    </xf>
    <xf numFmtId="0" fontId="8" fillId="0" borderId="38" xfId="0" applyFont="1" applyFill="1" applyBorder="1" applyAlignment="1">
      <alignment vertical="center" wrapText="1"/>
    </xf>
    <xf numFmtId="0" fontId="8" fillId="0" borderId="24" xfId="0" applyFont="1" applyFill="1" applyBorder="1" applyAlignment="1">
      <alignment vertical="center" wrapText="1"/>
    </xf>
    <xf numFmtId="0" fontId="8" fillId="0" borderId="0" xfId="0" applyFont="1" applyFill="1" applyBorder="1" applyAlignment="1">
      <alignment vertical="center" wrapText="1"/>
    </xf>
    <xf numFmtId="0" fontId="8" fillId="0" borderId="25" xfId="0" applyFont="1" applyFill="1" applyBorder="1" applyAlignment="1">
      <alignment vertical="center" wrapText="1"/>
    </xf>
    <xf numFmtId="0" fontId="8" fillId="0" borderId="26" xfId="0" applyFont="1" applyFill="1" applyBorder="1" applyAlignment="1">
      <alignment vertical="center" wrapText="1"/>
    </xf>
    <xf numFmtId="0" fontId="8" fillId="0" borderId="27" xfId="0" applyFont="1" applyFill="1" applyBorder="1" applyAlignment="1">
      <alignment vertical="center" wrapText="1"/>
    </xf>
    <xf numFmtId="0" fontId="8" fillId="0" borderId="39" xfId="0" applyFont="1" applyFill="1" applyBorder="1" applyAlignment="1">
      <alignment vertical="center" wrapText="1"/>
    </xf>
    <xf numFmtId="0" fontId="15" fillId="0" borderId="34" xfId="0" applyFont="1" applyFill="1" applyBorder="1" applyAlignment="1">
      <alignment vertical="center" wrapText="1"/>
    </xf>
    <xf numFmtId="0" fontId="15" fillId="0" borderId="35" xfId="0" applyFont="1" applyFill="1" applyBorder="1" applyAlignment="1">
      <alignment vertical="center"/>
    </xf>
    <xf numFmtId="0" fontId="15" fillId="0" borderId="36" xfId="0" applyFont="1" applyFill="1" applyBorder="1" applyAlignment="1">
      <alignment vertical="center"/>
    </xf>
    <xf numFmtId="0" fontId="15" fillId="0" borderId="12" xfId="0" applyFont="1" applyFill="1" applyBorder="1" applyAlignment="1">
      <alignment vertical="center"/>
    </xf>
    <xf numFmtId="0" fontId="15" fillId="0" borderId="8" xfId="0" applyFont="1" applyFill="1" applyBorder="1" applyAlignment="1">
      <alignment vertical="center"/>
    </xf>
    <xf numFmtId="0" fontId="15" fillId="0" borderId="18" xfId="0" applyFont="1" applyFill="1" applyBorder="1" applyAlignment="1">
      <alignment vertical="center"/>
    </xf>
    <xf numFmtId="0" fontId="28" fillId="0" borderId="4" xfId="0" applyFont="1" applyBorder="1" applyAlignment="1">
      <alignment horizontal="left"/>
    </xf>
    <xf numFmtId="0" fontId="28" fillId="0" borderId="0" xfId="0" applyFont="1" applyBorder="1" applyAlignment="1">
      <alignment horizontal="left"/>
    </xf>
    <xf numFmtId="0" fontId="28" fillId="0" borderId="8" xfId="0" applyFont="1" applyBorder="1" applyAlignment="1">
      <alignment horizontal="left"/>
    </xf>
    <xf numFmtId="38" fontId="19" fillId="0" borderId="12" xfId="0" applyNumberFormat="1" applyFont="1" applyFill="1" applyBorder="1" applyAlignment="1">
      <alignment horizontal="right" vertical="center"/>
    </xf>
    <xf numFmtId="0" fontId="19" fillId="0" borderId="8" xfId="0" applyFont="1" applyFill="1" applyBorder="1" applyAlignment="1">
      <alignment horizontal="right" vertical="center"/>
    </xf>
  </cellXfs>
  <cellStyles count="2">
    <cellStyle name="桁区切り" xfId="1" builtinId="6"/>
    <cellStyle name="標準" xfId="0" builtinId="0"/>
  </cellStyles>
  <dxfs count="0"/>
  <tableStyles count="0" defaultTableStyle="TableStyleMedium2" defaultPivotStyle="PivotStyleLight16"/>
  <colors>
    <mruColors>
      <color rgb="FFCCECFF"/>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Relationships xmlns="http://schemas.openxmlformats.org/package/2006/relationships"><Relationship Id="rId8" Type="http://schemas.openxmlformats.org/officeDocument/2006/relationships/worksheet" Target="worksheets/sheet8.xml" /><Relationship Id="rId13" Type="http://schemas.openxmlformats.org/officeDocument/2006/relationships/sharedStrings" Target="sharedStrings.xml" /><Relationship Id="rId3" Type="http://schemas.openxmlformats.org/officeDocument/2006/relationships/worksheet" Target="worksheets/sheet3.xml" /><Relationship Id="rId7" Type="http://schemas.openxmlformats.org/officeDocument/2006/relationships/worksheet" Target="worksheets/sheet7.xml" /><Relationship Id="rId12" Type="http://schemas.openxmlformats.org/officeDocument/2006/relationships/styles" Target="styles.xml" /><Relationship Id="rId2" Type="http://schemas.openxmlformats.org/officeDocument/2006/relationships/worksheet" Target="worksheets/sheet2.xml" /><Relationship Id="rId1" Type="http://schemas.openxmlformats.org/officeDocument/2006/relationships/worksheet" Target="worksheets/sheet1.xml" /><Relationship Id="rId6" Type="http://schemas.openxmlformats.org/officeDocument/2006/relationships/worksheet" Target="worksheets/sheet6.xml" /><Relationship Id="rId11" Type="http://schemas.openxmlformats.org/officeDocument/2006/relationships/theme" Target="theme/theme1.xml" /><Relationship Id="rId5" Type="http://schemas.openxmlformats.org/officeDocument/2006/relationships/worksheet" Target="worksheets/sheet5.xml" /><Relationship Id="rId10" Type="http://schemas.openxmlformats.org/officeDocument/2006/relationships/worksheet" Target="worksheets/sheet10.xml" /><Relationship Id="rId4" Type="http://schemas.openxmlformats.org/officeDocument/2006/relationships/worksheet" Target="worksheets/sheet4.xml" /><Relationship Id="rId9" Type="http://schemas.openxmlformats.org/officeDocument/2006/relationships/worksheet" Target="worksheets/sheet9.xml" /><Relationship Id="rId14" Type="http://schemas.openxmlformats.org/officeDocument/2006/relationships/calcChain" Target="calcChain.xml" /></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3.xml><?xml version="1.0" encoding="utf-8"?>
<formControlPr xmlns="http://schemas.microsoft.com/office/spreadsheetml/2009/9/main" objectType="CheckBox" fmlaLink="$O$41" lockText="1"/>
</file>

<file path=xl/ctrlProps/ctrlProp4.xml><?xml version="1.0" encoding="utf-8"?>
<formControlPr xmlns="http://schemas.microsoft.com/office/spreadsheetml/2009/9/main" objectType="CheckBox" fmlaLink="$P$41"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CheckBox" fmlaLink="$O$62" lockText="1"/>
</file>

<file path=xl/ctrlProps/ctrlProp7.xml><?xml version="1.0" encoding="utf-8"?>
<formControlPr xmlns="http://schemas.microsoft.com/office/spreadsheetml/2009/9/main" objectType="CheckBox" fmlaLink="$P$62" lockText="1"/>
</file>

<file path=xl/ctrlProps/ctrlProp8.xml><?xml version="1.0" encoding="utf-8"?>
<formControlPr xmlns="http://schemas.microsoft.com/office/spreadsheetml/2009/9/main" objectType="CheckBox" fmlaLink="$O$83" lockText="1"/>
</file>

<file path=xl/ctrlProps/ctrlProp9.xml><?xml version="1.0" encoding="utf-8"?>
<formControlPr xmlns="http://schemas.microsoft.com/office/spreadsheetml/2009/9/main" objectType="CheckBox" fmlaLink="$P$83" lockText="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285750</xdr:colOff>
          <xdr:row>19</xdr:row>
          <xdr:rowOff>38100</xdr:rowOff>
        </xdr:from>
        <xdr:to>
          <xdr:col>6</xdr:col>
          <xdr:colOff>485775</xdr:colOff>
          <xdr:row>19</xdr:row>
          <xdr:rowOff>285750</xdr:rowOff>
        </xdr:to>
        <xdr:sp macro="" textlink="">
          <xdr:nvSpPr>
            <xdr:cNvPr id="5121" name="Button 1" hidden="1">
              <a:extLst>
                <a:ext uri="{63B3BB69-23CF-44E3-9099-C40C66FF867C}">
                  <a14:compatExt spid="_x0000_s5121"/>
                </a:ext>
                <a:ext uri="{FF2B5EF4-FFF2-40B4-BE49-F238E27FC236}">
                  <a16:creationId xmlns:a16="http://schemas.microsoft.com/office/drawing/2014/main" id="{00000000-0008-0000-0000-000001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ja-JP" altLang="en-US" sz="1100" b="1" i="0" u="none" strike="noStrike" baseline="0">
                  <a:solidFill>
                    <a:srgbClr val="000000"/>
                  </a:solidFill>
                  <a:latin typeface="Yu Gothic"/>
                  <a:ea typeface="Yu Gothic"/>
                </a:rPr>
                <a:t>納税義務者と同じ</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314325</xdr:colOff>
          <xdr:row>119</xdr:row>
          <xdr:rowOff>171450</xdr:rowOff>
        </xdr:from>
        <xdr:to>
          <xdr:col>12</xdr:col>
          <xdr:colOff>285750</xdr:colOff>
          <xdr:row>123</xdr:row>
          <xdr:rowOff>19050</xdr:rowOff>
        </xdr:to>
        <xdr:sp macro="" textlink="">
          <xdr:nvSpPr>
            <xdr:cNvPr id="5122" name="Button 2" hidden="1">
              <a:extLst>
                <a:ext uri="{63B3BB69-23CF-44E3-9099-C40C66FF867C}">
                  <a14:compatExt spid="_x0000_s5122"/>
                </a:ext>
                <a:ext uri="{FF2B5EF4-FFF2-40B4-BE49-F238E27FC236}">
                  <a16:creationId xmlns:a16="http://schemas.microsoft.com/office/drawing/2014/main" id="{00000000-0008-0000-0000-000002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ja-JP" altLang="en-US" sz="1100" b="1" i="0" u="none" strike="noStrike" baseline="0">
                  <a:solidFill>
                    <a:srgbClr val="000000"/>
                  </a:solidFill>
                  <a:latin typeface="Yu Gothic"/>
                  <a:ea typeface="Yu Gothic"/>
                </a:rPr>
                <a:t>市民税・県民税減免申請書を出力</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40</xdr:row>
          <xdr:rowOff>9525</xdr:rowOff>
        </xdr:from>
        <xdr:to>
          <xdr:col>9</xdr:col>
          <xdr:colOff>666750</xdr:colOff>
          <xdr:row>41</xdr:row>
          <xdr:rowOff>0</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000-000007140000}"/>
                </a:ext>
              </a:extLst>
            </xdr:cNvPr>
            <xdr:cNvSpPr/>
          </xdr:nvSpPr>
          <xdr:spPr bwMode="auto">
            <a:xfrm>
              <a:off x="0" y="0"/>
              <a:ext cx="0" cy="0"/>
            </a:xfrm>
            <a:prstGeom prst="rect">
              <a:avLst/>
            </a:prstGeom>
            <a:noFill/>
            <a:ln>
              <a:noFill/>
            </a:ln>
            <a:extLst>
              <a:ext uri="{909E8E84-426E-40DD-AFC4-6F175D3DCCD1}">
                <a14:hiddenFill>
                  <a:solidFill>
                    <a:srgbClr val="F2F2F2"/>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40</xdr:row>
          <xdr:rowOff>0</xdr:rowOff>
        </xdr:from>
        <xdr:to>
          <xdr:col>11</xdr:col>
          <xdr:colOff>666750</xdr:colOff>
          <xdr:row>41</xdr:row>
          <xdr:rowOff>0</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000-000008140000}"/>
                </a:ext>
              </a:extLst>
            </xdr:cNvPr>
            <xdr:cNvSpPr/>
          </xdr:nvSpPr>
          <xdr:spPr bwMode="auto">
            <a:xfrm>
              <a:off x="0" y="0"/>
              <a:ext cx="0" cy="0"/>
            </a:xfrm>
            <a:prstGeom prst="rect">
              <a:avLst/>
            </a:prstGeom>
            <a:noFill/>
            <a:ln>
              <a:noFill/>
            </a:ln>
            <a:extLst>
              <a:ext uri="{909E8E84-426E-40DD-AFC4-6F175D3DCCD1}">
                <a14:hiddenFill>
                  <a:solidFill>
                    <a:srgbClr val="F2F2F2"/>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57150</xdr:colOff>
          <xdr:row>46</xdr:row>
          <xdr:rowOff>114300</xdr:rowOff>
        </xdr:from>
        <xdr:to>
          <xdr:col>7</xdr:col>
          <xdr:colOff>0</xdr:colOff>
          <xdr:row>47</xdr:row>
          <xdr:rowOff>209550</xdr:rowOff>
        </xdr:to>
        <xdr:sp macro="" textlink="">
          <xdr:nvSpPr>
            <xdr:cNvPr id="5131" name="Button 11" hidden="1">
              <a:extLst>
                <a:ext uri="{63B3BB69-23CF-44E3-9099-C40C66FF867C}">
                  <a14:compatExt spid="_x0000_s5131"/>
                </a:ext>
                <a:ext uri="{FF2B5EF4-FFF2-40B4-BE49-F238E27FC236}">
                  <a16:creationId xmlns:a16="http://schemas.microsoft.com/office/drawing/2014/main" id="{00000000-0008-0000-0000-00000B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ja-JP" altLang="en-US" sz="1100" b="1" i="0" u="none" strike="noStrike" baseline="0">
                  <a:solidFill>
                    <a:srgbClr val="000000"/>
                  </a:solidFill>
                  <a:latin typeface="Yu Gothic"/>
                  <a:ea typeface="Yu Gothic"/>
                </a:rPr>
                <a:t>他の勤務先を入力する</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60</xdr:row>
          <xdr:rowOff>238125</xdr:rowOff>
        </xdr:from>
        <xdr:to>
          <xdr:col>9</xdr:col>
          <xdr:colOff>657225</xdr:colOff>
          <xdr:row>61</xdr:row>
          <xdr:rowOff>295275</xdr:rowOff>
        </xdr:to>
        <xdr:sp macro="" textlink="">
          <xdr:nvSpPr>
            <xdr:cNvPr id="5132" name="Check Box 12" hidden="1">
              <a:extLst>
                <a:ext uri="{63B3BB69-23CF-44E3-9099-C40C66FF867C}">
                  <a14:compatExt spid="_x0000_s5132"/>
                </a:ext>
                <a:ext uri="{FF2B5EF4-FFF2-40B4-BE49-F238E27FC236}">
                  <a16:creationId xmlns:a16="http://schemas.microsoft.com/office/drawing/2014/main" id="{00000000-0008-0000-0000-00000C140000}"/>
                </a:ext>
              </a:extLst>
            </xdr:cNvPr>
            <xdr:cNvSpPr/>
          </xdr:nvSpPr>
          <xdr:spPr bwMode="auto">
            <a:xfrm>
              <a:off x="0" y="0"/>
              <a:ext cx="0" cy="0"/>
            </a:xfrm>
            <a:prstGeom prst="rect">
              <a:avLst/>
            </a:prstGeom>
            <a:noFill/>
            <a:ln>
              <a:noFill/>
            </a:ln>
            <a:extLst>
              <a:ext uri="{909E8E84-426E-40DD-AFC4-6F175D3DCCD1}">
                <a14:hiddenFill>
                  <a:solidFill>
                    <a:srgbClr val="F2F2F2"/>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60</xdr:row>
          <xdr:rowOff>238125</xdr:rowOff>
        </xdr:from>
        <xdr:to>
          <xdr:col>11</xdr:col>
          <xdr:colOff>666750</xdr:colOff>
          <xdr:row>61</xdr:row>
          <xdr:rowOff>295275</xdr:rowOff>
        </xdr:to>
        <xdr:sp macro="" textlink="">
          <xdr:nvSpPr>
            <xdr:cNvPr id="5133" name="Check Box 13" hidden="1">
              <a:extLst>
                <a:ext uri="{63B3BB69-23CF-44E3-9099-C40C66FF867C}">
                  <a14:compatExt spid="_x0000_s5133"/>
                </a:ext>
                <a:ext uri="{FF2B5EF4-FFF2-40B4-BE49-F238E27FC236}">
                  <a16:creationId xmlns:a16="http://schemas.microsoft.com/office/drawing/2014/main" id="{00000000-0008-0000-0000-00000D140000}"/>
                </a:ext>
              </a:extLst>
            </xdr:cNvPr>
            <xdr:cNvSpPr/>
          </xdr:nvSpPr>
          <xdr:spPr bwMode="auto">
            <a:xfrm>
              <a:off x="0" y="0"/>
              <a:ext cx="0" cy="0"/>
            </a:xfrm>
            <a:prstGeom prst="rect">
              <a:avLst/>
            </a:prstGeom>
            <a:noFill/>
            <a:ln>
              <a:noFill/>
            </a:ln>
            <a:extLst>
              <a:ext uri="{909E8E84-426E-40DD-AFC4-6F175D3DCCD1}">
                <a14:hiddenFill>
                  <a:solidFill>
                    <a:srgbClr val="F2F2F2"/>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81</xdr:row>
          <xdr:rowOff>238125</xdr:rowOff>
        </xdr:from>
        <xdr:to>
          <xdr:col>9</xdr:col>
          <xdr:colOff>657225</xdr:colOff>
          <xdr:row>82</xdr:row>
          <xdr:rowOff>304800</xdr:rowOff>
        </xdr:to>
        <xdr:sp macro="" textlink="">
          <xdr:nvSpPr>
            <xdr:cNvPr id="5134" name="Check Box 14" hidden="1">
              <a:extLst>
                <a:ext uri="{63B3BB69-23CF-44E3-9099-C40C66FF867C}">
                  <a14:compatExt spid="_x0000_s5134"/>
                </a:ext>
                <a:ext uri="{FF2B5EF4-FFF2-40B4-BE49-F238E27FC236}">
                  <a16:creationId xmlns:a16="http://schemas.microsoft.com/office/drawing/2014/main" id="{00000000-0008-0000-0000-00000E140000}"/>
                </a:ext>
              </a:extLst>
            </xdr:cNvPr>
            <xdr:cNvSpPr/>
          </xdr:nvSpPr>
          <xdr:spPr bwMode="auto">
            <a:xfrm>
              <a:off x="0" y="0"/>
              <a:ext cx="0" cy="0"/>
            </a:xfrm>
            <a:prstGeom prst="rect">
              <a:avLst/>
            </a:prstGeom>
            <a:noFill/>
            <a:ln>
              <a:noFill/>
            </a:ln>
            <a:extLst>
              <a:ext uri="{909E8E84-426E-40DD-AFC4-6F175D3DCCD1}">
                <a14:hiddenFill>
                  <a:solidFill>
                    <a:srgbClr val="F2F2F2"/>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82</xdr:row>
          <xdr:rowOff>0</xdr:rowOff>
        </xdr:from>
        <xdr:to>
          <xdr:col>11</xdr:col>
          <xdr:colOff>676275</xdr:colOff>
          <xdr:row>83</xdr:row>
          <xdr:rowOff>0</xdr:rowOff>
        </xdr:to>
        <xdr:sp macro="" textlink="">
          <xdr:nvSpPr>
            <xdr:cNvPr id="5135" name="Check Box 15" hidden="1">
              <a:extLst>
                <a:ext uri="{63B3BB69-23CF-44E3-9099-C40C66FF867C}">
                  <a14:compatExt spid="_x0000_s5135"/>
                </a:ext>
                <a:ext uri="{FF2B5EF4-FFF2-40B4-BE49-F238E27FC236}">
                  <a16:creationId xmlns:a16="http://schemas.microsoft.com/office/drawing/2014/main" id="{00000000-0008-0000-0000-00000F140000}"/>
                </a:ext>
              </a:extLst>
            </xdr:cNvPr>
            <xdr:cNvSpPr/>
          </xdr:nvSpPr>
          <xdr:spPr bwMode="auto">
            <a:xfrm>
              <a:off x="0" y="0"/>
              <a:ext cx="0" cy="0"/>
            </a:xfrm>
            <a:prstGeom prst="rect">
              <a:avLst/>
            </a:prstGeom>
            <a:noFill/>
            <a:ln>
              <a:noFill/>
            </a:ln>
            <a:extLst>
              <a:ext uri="{909E8E84-426E-40DD-AFC4-6F175D3DCCD1}">
                <a14:hiddenFill>
                  <a:solidFill>
                    <a:srgbClr val="F2F2F2"/>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57150</xdr:colOff>
          <xdr:row>93</xdr:row>
          <xdr:rowOff>76200</xdr:rowOff>
        </xdr:from>
        <xdr:to>
          <xdr:col>7</xdr:col>
          <xdr:colOff>0</xdr:colOff>
          <xdr:row>94</xdr:row>
          <xdr:rowOff>171450</xdr:rowOff>
        </xdr:to>
        <xdr:sp macro="" textlink="">
          <xdr:nvSpPr>
            <xdr:cNvPr id="5139" name="Button 19" hidden="1">
              <a:extLst>
                <a:ext uri="{63B3BB69-23CF-44E3-9099-C40C66FF867C}">
                  <a14:compatExt spid="_x0000_s5139"/>
                </a:ext>
                <a:ext uri="{FF2B5EF4-FFF2-40B4-BE49-F238E27FC236}">
                  <a16:creationId xmlns:a16="http://schemas.microsoft.com/office/drawing/2014/main" id="{00000000-0008-0000-0000-000013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ja-JP" altLang="en-US" sz="1100" b="1" i="0" u="none" strike="noStrike" baseline="0">
                  <a:solidFill>
                    <a:srgbClr val="000000"/>
                  </a:solidFill>
                  <a:latin typeface="Yu Gothic"/>
                  <a:ea typeface="Yu Gothic"/>
                </a:rPr>
                <a:t>他の収入を入力する</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57150</xdr:colOff>
          <xdr:row>105</xdr:row>
          <xdr:rowOff>85725</xdr:rowOff>
        </xdr:from>
        <xdr:to>
          <xdr:col>7</xdr:col>
          <xdr:colOff>0</xdr:colOff>
          <xdr:row>106</xdr:row>
          <xdr:rowOff>180975</xdr:rowOff>
        </xdr:to>
        <xdr:sp macro="" textlink="">
          <xdr:nvSpPr>
            <xdr:cNvPr id="5140" name="Button 20" hidden="1">
              <a:extLst>
                <a:ext uri="{63B3BB69-23CF-44E3-9099-C40C66FF867C}">
                  <a14:compatExt spid="_x0000_s5140"/>
                </a:ext>
                <a:ext uri="{FF2B5EF4-FFF2-40B4-BE49-F238E27FC236}">
                  <a16:creationId xmlns:a16="http://schemas.microsoft.com/office/drawing/2014/main" id="{00000000-0008-0000-0000-000014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ja-JP" altLang="en-US" sz="1100" b="1" i="0" u="none" strike="noStrike" baseline="0">
                  <a:solidFill>
                    <a:srgbClr val="000000"/>
                  </a:solidFill>
                  <a:latin typeface="Yu Gothic"/>
                  <a:ea typeface="Yu Gothic"/>
                </a:rPr>
                <a:t>他の収入を入力する</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57150</xdr:colOff>
          <xdr:row>74</xdr:row>
          <xdr:rowOff>76200</xdr:rowOff>
        </xdr:from>
        <xdr:to>
          <xdr:col>7</xdr:col>
          <xdr:colOff>0</xdr:colOff>
          <xdr:row>75</xdr:row>
          <xdr:rowOff>171450</xdr:rowOff>
        </xdr:to>
        <xdr:sp macro="" textlink="">
          <xdr:nvSpPr>
            <xdr:cNvPr id="5142" name="Button 22" hidden="1">
              <a:extLst>
                <a:ext uri="{63B3BB69-23CF-44E3-9099-C40C66FF867C}">
                  <a14:compatExt spid="_x0000_s5142"/>
                </a:ext>
                <a:ext uri="{FF2B5EF4-FFF2-40B4-BE49-F238E27FC236}">
                  <a16:creationId xmlns:a16="http://schemas.microsoft.com/office/drawing/2014/main" id="{00000000-0008-0000-0000-000016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ja-JP" altLang="en-US" sz="1100" b="1" i="0" u="none" strike="noStrike" baseline="0">
                  <a:solidFill>
                    <a:srgbClr val="000000"/>
                  </a:solidFill>
                  <a:latin typeface="Yu Gothic"/>
                  <a:ea typeface="Yu Gothic"/>
                </a:rPr>
                <a:t>他の年金収入を入力する</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67</xdr:row>
          <xdr:rowOff>66675</xdr:rowOff>
        </xdr:from>
        <xdr:to>
          <xdr:col>7</xdr:col>
          <xdr:colOff>9525</xdr:colOff>
          <xdr:row>68</xdr:row>
          <xdr:rowOff>161925</xdr:rowOff>
        </xdr:to>
        <xdr:sp macro="" textlink="">
          <xdr:nvSpPr>
            <xdr:cNvPr id="5143" name="Button 23" hidden="1">
              <a:extLst>
                <a:ext uri="{63B3BB69-23CF-44E3-9099-C40C66FF867C}">
                  <a14:compatExt spid="_x0000_s5143"/>
                </a:ext>
                <a:ext uri="{FF2B5EF4-FFF2-40B4-BE49-F238E27FC236}">
                  <a16:creationId xmlns:a16="http://schemas.microsoft.com/office/drawing/2014/main" id="{00000000-0008-0000-0000-000017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ja-JP" altLang="en-US" sz="1100" b="1" i="0" u="none" strike="noStrike" baseline="0">
                  <a:solidFill>
                    <a:srgbClr val="000000"/>
                  </a:solidFill>
                  <a:latin typeface="Yu Gothic"/>
                  <a:ea typeface="Yu Gothic"/>
                </a:rPr>
                <a:t>他の年金収入を入力する</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57150</xdr:colOff>
          <xdr:row>53</xdr:row>
          <xdr:rowOff>104775</xdr:rowOff>
        </xdr:from>
        <xdr:to>
          <xdr:col>7</xdr:col>
          <xdr:colOff>0</xdr:colOff>
          <xdr:row>54</xdr:row>
          <xdr:rowOff>200025</xdr:rowOff>
        </xdr:to>
        <xdr:sp macro="" textlink="">
          <xdr:nvSpPr>
            <xdr:cNvPr id="5154" name="Button 34" hidden="1">
              <a:extLst>
                <a:ext uri="{63B3BB69-23CF-44E3-9099-C40C66FF867C}">
                  <a14:compatExt spid="_x0000_s5154"/>
                </a:ext>
                <a:ext uri="{FF2B5EF4-FFF2-40B4-BE49-F238E27FC236}">
                  <a16:creationId xmlns:a16="http://schemas.microsoft.com/office/drawing/2014/main" id="{00000000-0008-0000-0000-000022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ja-JP" altLang="en-US" sz="1100" b="1" i="0" u="none" strike="noStrike" baseline="0">
                  <a:solidFill>
                    <a:srgbClr val="000000"/>
                  </a:solidFill>
                  <a:latin typeface="Yu Gothic"/>
                  <a:ea typeface="Yu Gothic"/>
                </a:rPr>
                <a:t>他の勤務先を入力する</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257175</xdr:colOff>
          <xdr:row>0</xdr:row>
          <xdr:rowOff>219075</xdr:rowOff>
        </xdr:from>
        <xdr:to>
          <xdr:col>17</xdr:col>
          <xdr:colOff>447675</xdr:colOff>
          <xdr:row>2</xdr:row>
          <xdr:rowOff>76200</xdr:rowOff>
        </xdr:to>
        <xdr:sp macro="" textlink="">
          <xdr:nvSpPr>
            <xdr:cNvPr id="5161" name="Button 41" hidden="1">
              <a:extLst>
                <a:ext uri="{63B3BB69-23CF-44E3-9099-C40C66FF867C}">
                  <a14:compatExt spid="_x0000_s5161"/>
                </a:ext>
                <a:ext uri="{FF2B5EF4-FFF2-40B4-BE49-F238E27FC236}">
                  <a16:creationId xmlns:a16="http://schemas.microsoft.com/office/drawing/2014/main" id="{00000000-0008-0000-0000-000029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ja-JP" altLang="en-US" sz="1100" b="1" i="0" u="none" strike="noStrike" baseline="0">
                  <a:solidFill>
                    <a:srgbClr val="000000"/>
                  </a:solidFill>
                  <a:latin typeface="Yu Gothic"/>
                  <a:ea typeface="Yu Gothic"/>
                </a:rPr>
                <a:t>入力箇所オールクリア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219075</xdr:colOff>
          <xdr:row>46</xdr:row>
          <xdr:rowOff>104775</xdr:rowOff>
        </xdr:from>
        <xdr:to>
          <xdr:col>11</xdr:col>
          <xdr:colOff>676275</xdr:colOff>
          <xdr:row>47</xdr:row>
          <xdr:rowOff>219075</xdr:rowOff>
        </xdr:to>
        <xdr:sp macro="" textlink="">
          <xdr:nvSpPr>
            <xdr:cNvPr id="5162" name="Button 42" hidden="1">
              <a:extLst>
                <a:ext uri="{63B3BB69-23CF-44E3-9099-C40C66FF867C}">
                  <a14:compatExt spid="_x0000_s5162"/>
                </a:ext>
                <a:ext uri="{FF2B5EF4-FFF2-40B4-BE49-F238E27FC236}">
                  <a16:creationId xmlns:a16="http://schemas.microsoft.com/office/drawing/2014/main" id="{00000000-0008-0000-0000-00002A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ja-JP" altLang="en-US" sz="1100" b="1" i="0" u="none" strike="noStrike" baseline="0">
                  <a:solidFill>
                    <a:srgbClr val="800080"/>
                  </a:solidFill>
                  <a:latin typeface="Yu Gothic"/>
                  <a:ea typeface="Yu Gothic"/>
                </a:rPr>
                <a:t>給与収入の入力例を見る</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304800</xdr:colOff>
          <xdr:row>67</xdr:row>
          <xdr:rowOff>47625</xdr:rowOff>
        </xdr:from>
        <xdr:to>
          <xdr:col>11</xdr:col>
          <xdr:colOff>666750</xdr:colOff>
          <xdr:row>68</xdr:row>
          <xdr:rowOff>152400</xdr:rowOff>
        </xdr:to>
        <xdr:sp macro="" textlink="">
          <xdr:nvSpPr>
            <xdr:cNvPr id="5163" name="Button 43" hidden="1">
              <a:extLst>
                <a:ext uri="{63B3BB69-23CF-44E3-9099-C40C66FF867C}">
                  <a14:compatExt spid="_x0000_s5163"/>
                </a:ext>
                <a:ext uri="{FF2B5EF4-FFF2-40B4-BE49-F238E27FC236}">
                  <a16:creationId xmlns:a16="http://schemas.microsoft.com/office/drawing/2014/main" id="{00000000-0008-0000-0000-00002B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ja-JP" altLang="en-US" sz="1100" b="1" i="0" u="none" strike="noStrike" baseline="0">
                  <a:solidFill>
                    <a:srgbClr val="800080"/>
                  </a:solidFill>
                  <a:latin typeface="Yu Gothic"/>
                  <a:ea typeface="Yu Gothic"/>
                </a:rPr>
                <a:t>公的年金等収入の入力例を見る</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304800</xdr:colOff>
          <xdr:row>93</xdr:row>
          <xdr:rowOff>85725</xdr:rowOff>
        </xdr:from>
        <xdr:to>
          <xdr:col>11</xdr:col>
          <xdr:colOff>676275</xdr:colOff>
          <xdr:row>94</xdr:row>
          <xdr:rowOff>180975</xdr:rowOff>
        </xdr:to>
        <xdr:sp macro="" textlink="">
          <xdr:nvSpPr>
            <xdr:cNvPr id="5168" name="Button 48" hidden="1">
              <a:extLst>
                <a:ext uri="{63B3BB69-23CF-44E3-9099-C40C66FF867C}">
                  <a14:compatExt spid="_x0000_s5168"/>
                </a:ext>
                <a:ext uri="{FF2B5EF4-FFF2-40B4-BE49-F238E27FC236}">
                  <a16:creationId xmlns:a16="http://schemas.microsoft.com/office/drawing/2014/main" id="{00000000-0008-0000-0000-000030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ja-JP" altLang="en-US" sz="1100" b="1" i="0" u="none" strike="noStrike" baseline="0">
                  <a:solidFill>
                    <a:srgbClr val="800080"/>
                  </a:solidFill>
                  <a:latin typeface="Yu Gothic"/>
                  <a:ea typeface="Yu Gothic"/>
                </a:rPr>
                <a:t>その他の収入の入力例を見る</a:t>
              </a:r>
            </a:p>
          </xdr:txBody>
        </xdr:sp>
        <xdr:clientData fPrintsWithSheet="0"/>
      </xdr:twoCellAnchor>
    </mc:Choice>
    <mc:Fallback/>
  </mc:AlternateContent>
  <xdr:twoCellAnchor>
    <xdr:from>
      <xdr:col>12</xdr:col>
      <xdr:colOff>41415</xdr:colOff>
      <xdr:row>14</xdr:row>
      <xdr:rowOff>217714</xdr:rowOff>
    </xdr:from>
    <xdr:to>
      <xdr:col>17</xdr:col>
      <xdr:colOff>653142</xdr:colOff>
      <xdr:row>16</xdr:row>
      <xdr:rowOff>215348</xdr:rowOff>
    </xdr:to>
    <xdr:cxnSp macro="">
      <xdr:nvCxnSpPr>
        <xdr:cNvPr id="3" name="直線矢印コネクタ 2">
          <a:extLst>
            <a:ext uri="{FF2B5EF4-FFF2-40B4-BE49-F238E27FC236}">
              <a16:creationId xmlns:a16="http://schemas.microsoft.com/office/drawing/2014/main" id="{00000000-0008-0000-0000-000003000000}"/>
            </a:ext>
          </a:extLst>
        </xdr:cNvPr>
        <xdr:cNvCxnSpPr/>
      </xdr:nvCxnSpPr>
      <xdr:spPr>
        <a:xfrm flipH="1">
          <a:off x="7579772" y="4381500"/>
          <a:ext cx="2271799" cy="487491"/>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638315</xdr:colOff>
      <xdr:row>6</xdr:row>
      <xdr:rowOff>41413</xdr:rowOff>
    </xdr:from>
    <xdr:to>
      <xdr:col>17</xdr:col>
      <xdr:colOff>679174</xdr:colOff>
      <xdr:row>14</xdr:row>
      <xdr:rowOff>177248</xdr:rowOff>
    </xdr:to>
    <xdr:cxnSp macro="">
      <xdr:nvCxnSpPr>
        <xdr:cNvPr id="31" name="直線矢印コネクタ 30">
          <a:extLst>
            <a:ext uri="{FF2B5EF4-FFF2-40B4-BE49-F238E27FC236}">
              <a16:creationId xmlns:a16="http://schemas.microsoft.com/office/drawing/2014/main" id="{00000000-0008-0000-0000-00001F000000}"/>
            </a:ext>
          </a:extLst>
        </xdr:cNvPr>
        <xdr:cNvCxnSpPr/>
      </xdr:nvCxnSpPr>
      <xdr:spPr>
        <a:xfrm flipH="1">
          <a:off x="7562576" y="1987826"/>
          <a:ext cx="2409685" cy="2380422"/>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xdr:colOff>
      <xdr:row>9</xdr:row>
      <xdr:rowOff>27214</xdr:rowOff>
    </xdr:from>
    <xdr:to>
      <xdr:col>29</xdr:col>
      <xdr:colOff>376918</xdr:colOff>
      <xdr:row>36</xdr:row>
      <xdr:rowOff>108856</xdr:rowOff>
    </xdr:to>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10013155" y="2979964"/>
          <a:ext cx="7973107" cy="7296830"/>
          <a:chOff x="9919607" y="3020785"/>
          <a:chExt cx="7860847" cy="7198178"/>
        </a:xfrm>
      </xdr:grpSpPr>
      <xdr:pic>
        <xdr:nvPicPr>
          <xdr:cNvPr id="35" name="図 34">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4857" y="3275583"/>
            <a:ext cx="7765597" cy="667395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 name="正方形/長方形 12">
            <a:extLst>
              <a:ext uri="{FF2B5EF4-FFF2-40B4-BE49-F238E27FC236}">
                <a16:creationId xmlns:a16="http://schemas.microsoft.com/office/drawing/2014/main" id="{00000000-0008-0000-0000-00000D000000}"/>
              </a:ext>
            </a:extLst>
          </xdr:cNvPr>
          <xdr:cNvSpPr/>
        </xdr:nvSpPr>
        <xdr:spPr>
          <a:xfrm>
            <a:off x="9919607" y="3020785"/>
            <a:ext cx="7851322" cy="719817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16</xdr:col>
      <xdr:colOff>325437</xdr:colOff>
      <xdr:row>25</xdr:row>
      <xdr:rowOff>112492</xdr:rowOff>
    </xdr:from>
    <xdr:to>
      <xdr:col>25</xdr:col>
      <xdr:colOff>325437</xdr:colOff>
      <xdr:row>30</xdr:row>
      <xdr:rowOff>86065</xdr:rowOff>
    </xdr:to>
    <xdr:grpSp>
      <xdr:nvGrpSpPr>
        <xdr:cNvPr id="15" name="グループ化 14">
          <a:extLst>
            <a:ext uri="{FF2B5EF4-FFF2-40B4-BE49-F238E27FC236}">
              <a16:creationId xmlns:a16="http://schemas.microsoft.com/office/drawing/2014/main" id="{00000000-0008-0000-0100-00000F000000}"/>
            </a:ext>
          </a:extLst>
        </xdr:cNvPr>
        <xdr:cNvGrpSpPr/>
      </xdr:nvGrpSpPr>
      <xdr:grpSpPr>
        <a:xfrm>
          <a:off x="8389937" y="7303867"/>
          <a:ext cx="6143625" cy="1211823"/>
          <a:chOff x="6703218" y="2988468"/>
          <a:chExt cx="8120063" cy="1557338"/>
        </a:xfrm>
      </xdr:grpSpPr>
      <xdr:pic>
        <xdr:nvPicPr>
          <xdr:cNvPr id="17" name="図 16">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3218" y="2988468"/>
            <a:ext cx="8120063" cy="155733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正方形/長方形 17">
            <a:extLst>
              <a:ext uri="{FF2B5EF4-FFF2-40B4-BE49-F238E27FC236}">
                <a16:creationId xmlns:a16="http://schemas.microsoft.com/office/drawing/2014/main" id="{00000000-0008-0000-0100-000012000000}"/>
              </a:ext>
            </a:extLst>
          </xdr:cNvPr>
          <xdr:cNvSpPr/>
        </xdr:nvSpPr>
        <xdr:spPr>
          <a:xfrm>
            <a:off x="10965656" y="4083843"/>
            <a:ext cx="3821906" cy="36259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4</xdr:col>
          <xdr:colOff>285750</xdr:colOff>
          <xdr:row>19</xdr:row>
          <xdr:rowOff>38100</xdr:rowOff>
        </xdr:from>
        <xdr:to>
          <xdr:col>6</xdr:col>
          <xdr:colOff>485775</xdr:colOff>
          <xdr:row>19</xdr:row>
          <xdr:rowOff>285750</xdr:rowOff>
        </xdr:to>
        <xdr:sp macro="" textlink="">
          <xdr:nvSpPr>
            <xdr:cNvPr id="27649" name="Button 1" hidden="1">
              <a:extLst>
                <a:ext uri="{63B3BB69-23CF-44E3-9099-C40C66FF867C}">
                  <a14:compatExt spid="_x0000_s27649"/>
                </a:ext>
                <a:ext uri="{FF2B5EF4-FFF2-40B4-BE49-F238E27FC236}">
                  <a16:creationId xmlns:a16="http://schemas.microsoft.com/office/drawing/2014/main" id="{00000000-0008-0000-0100-000001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ja-JP" altLang="en-US" sz="1100" b="1" i="0" u="none" strike="noStrike" baseline="0">
                  <a:solidFill>
                    <a:srgbClr val="000000"/>
                  </a:solidFill>
                  <a:latin typeface="Yu Gothic"/>
                  <a:ea typeface="Yu Gothic"/>
                </a:rPr>
                <a:t>納税義務者と同じ</a:t>
              </a:r>
            </a:p>
          </xdr:txBody>
        </xdr:sp>
        <xdr:clientData fPrintsWithSheet="0"/>
      </xdr:twoCellAnchor>
    </mc:Choice>
    <mc:Fallback/>
  </mc:AlternateContent>
  <xdr:twoCellAnchor>
    <xdr:from>
      <xdr:col>16</xdr:col>
      <xdr:colOff>517066</xdr:colOff>
      <xdr:row>7</xdr:row>
      <xdr:rowOff>144005</xdr:rowOff>
    </xdr:from>
    <xdr:to>
      <xdr:col>21</xdr:col>
      <xdr:colOff>522939</xdr:colOff>
      <xdr:row>21</xdr:row>
      <xdr:rowOff>131248</xdr:rowOff>
    </xdr:to>
    <xdr:grpSp>
      <xdr:nvGrpSpPr>
        <xdr:cNvPr id="11" name="グループ化 10">
          <a:extLst>
            <a:ext uri="{FF2B5EF4-FFF2-40B4-BE49-F238E27FC236}">
              <a16:creationId xmlns:a16="http://schemas.microsoft.com/office/drawing/2014/main" id="{00000000-0008-0000-0100-00000B000000}"/>
            </a:ext>
          </a:extLst>
        </xdr:cNvPr>
        <xdr:cNvGrpSpPr/>
      </xdr:nvGrpSpPr>
      <xdr:grpSpPr>
        <a:xfrm>
          <a:off x="8581566" y="2398255"/>
          <a:ext cx="3418998" cy="3844868"/>
          <a:chOff x="8251031" y="3107531"/>
          <a:chExt cx="4710463" cy="5127905"/>
        </a:xfrm>
      </xdr:grpSpPr>
      <xdr:pic>
        <xdr:nvPicPr>
          <xdr:cNvPr id="4" name="図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1031" y="3107531"/>
            <a:ext cx="3631407" cy="512790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 name="正方形/長方形 1">
            <a:extLst>
              <a:ext uri="{FF2B5EF4-FFF2-40B4-BE49-F238E27FC236}">
                <a16:creationId xmlns:a16="http://schemas.microsoft.com/office/drawing/2014/main" id="{00000000-0008-0000-0100-000002000000}"/>
              </a:ext>
            </a:extLst>
          </xdr:cNvPr>
          <xdr:cNvSpPr/>
        </xdr:nvSpPr>
        <xdr:spPr>
          <a:xfrm>
            <a:off x="8608218" y="6119812"/>
            <a:ext cx="3190875" cy="23812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a:xfrm>
            <a:off x="8605836" y="6426992"/>
            <a:ext cx="3193257" cy="177641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テキスト ボックス 9">
            <a:extLst>
              <a:ext uri="{FF2B5EF4-FFF2-40B4-BE49-F238E27FC236}">
                <a16:creationId xmlns:a16="http://schemas.microsoft.com/office/drawing/2014/main" id="{00000000-0008-0000-0100-00000A000000}"/>
              </a:ext>
            </a:extLst>
          </xdr:cNvPr>
          <xdr:cNvSpPr txBox="1"/>
        </xdr:nvSpPr>
        <xdr:spPr>
          <a:xfrm>
            <a:off x="12404284" y="5976937"/>
            <a:ext cx="535784" cy="5834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2400" b="1"/>
              <a:t>①</a:t>
            </a:r>
          </a:p>
        </xdr:txBody>
      </xdr:sp>
      <xdr:sp macro="" textlink="">
        <xdr:nvSpPr>
          <xdr:cNvPr id="12" name="テキスト ボックス 11">
            <a:extLst>
              <a:ext uri="{FF2B5EF4-FFF2-40B4-BE49-F238E27FC236}">
                <a16:creationId xmlns:a16="http://schemas.microsoft.com/office/drawing/2014/main" id="{00000000-0008-0000-0100-00000C000000}"/>
              </a:ext>
            </a:extLst>
          </xdr:cNvPr>
          <xdr:cNvSpPr txBox="1"/>
        </xdr:nvSpPr>
        <xdr:spPr>
          <a:xfrm>
            <a:off x="12425712" y="7022307"/>
            <a:ext cx="535782" cy="5834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2400" b="1"/>
              <a:t>②</a:t>
            </a:r>
          </a:p>
        </xdr:txBody>
      </xdr:sp>
      <xdr:sp macro="" textlink="">
        <xdr:nvSpPr>
          <xdr:cNvPr id="5" name="矢印: 右 4">
            <a:extLst>
              <a:ext uri="{FF2B5EF4-FFF2-40B4-BE49-F238E27FC236}">
                <a16:creationId xmlns:a16="http://schemas.microsoft.com/office/drawing/2014/main" id="{00000000-0008-0000-0100-000005000000}"/>
              </a:ext>
            </a:extLst>
          </xdr:cNvPr>
          <xdr:cNvSpPr/>
        </xdr:nvSpPr>
        <xdr:spPr>
          <a:xfrm>
            <a:off x="11965781" y="6179344"/>
            <a:ext cx="404813" cy="142875"/>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右中かっこ 7">
            <a:extLst>
              <a:ext uri="{FF2B5EF4-FFF2-40B4-BE49-F238E27FC236}">
                <a16:creationId xmlns:a16="http://schemas.microsoft.com/office/drawing/2014/main" id="{00000000-0008-0000-0100-000008000000}"/>
              </a:ext>
            </a:extLst>
          </xdr:cNvPr>
          <xdr:cNvSpPr/>
        </xdr:nvSpPr>
        <xdr:spPr>
          <a:xfrm>
            <a:off x="11941969" y="6453186"/>
            <a:ext cx="261937" cy="1738313"/>
          </a:xfrm>
          <a:prstGeom prst="rightBrace">
            <a:avLst>
              <a:gd name="adj1" fmla="val 8333"/>
              <a:gd name="adj2" fmla="val 49306"/>
            </a:avLst>
          </a:prstGeom>
          <a:noFill/>
          <a:ln w="381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18</xdr:col>
      <xdr:colOff>103537</xdr:colOff>
      <xdr:row>3</xdr:row>
      <xdr:rowOff>77478</xdr:rowOff>
    </xdr:from>
    <xdr:to>
      <xdr:col>25</xdr:col>
      <xdr:colOff>585107</xdr:colOff>
      <xdr:row>14</xdr:row>
      <xdr:rowOff>60077</xdr:rowOff>
    </xdr:to>
    <xdr:pic>
      <xdr:nvPicPr>
        <xdr:cNvPr id="21" name="図 20">
          <a:extLst>
            <a:ext uri="{FF2B5EF4-FFF2-40B4-BE49-F238E27FC236}">
              <a16:creationId xmlns:a16="http://schemas.microsoft.com/office/drawing/2014/main" id="{00000000-0008-0000-0200-000015000000}"/>
            </a:ext>
          </a:extLst>
        </xdr:cNvPr>
        <xdr:cNvPicPr>
          <a:picLocks noChangeAspect="1"/>
        </xdr:cNvPicPr>
      </xdr:nvPicPr>
      <xdr:blipFill rotWithShape="1">
        <a:blip xmlns:r="http://schemas.openxmlformats.org/officeDocument/2006/relationships" r:embed="rId1"/>
        <a:srcRect l="29666" t="24692" r="32667" b="52605"/>
        <a:stretch/>
      </xdr:blipFill>
      <xdr:spPr>
        <a:xfrm>
          <a:off x="9834912" y="1236353"/>
          <a:ext cx="5259945" cy="2998849"/>
        </a:xfrm>
        <a:prstGeom prst="rect">
          <a:avLst/>
        </a:prstGeom>
        <a:ln>
          <a:solidFill>
            <a:schemeClr val="tx1"/>
          </a:solidFill>
        </a:ln>
      </xdr:spPr>
    </xdr:pic>
    <xdr:clientData/>
  </xdr:twoCellAnchor>
  <xdr:twoCellAnchor>
    <xdr:from>
      <xdr:col>21</xdr:col>
      <xdr:colOff>289553</xdr:colOff>
      <xdr:row>25</xdr:row>
      <xdr:rowOff>141244</xdr:rowOff>
    </xdr:from>
    <xdr:to>
      <xdr:col>22</xdr:col>
      <xdr:colOff>555625</xdr:colOff>
      <xdr:row>26</xdr:row>
      <xdr:rowOff>127001</xdr:rowOff>
    </xdr:to>
    <xdr:sp macro="" textlink="">
      <xdr:nvSpPr>
        <xdr:cNvPr id="23" name="四角形: 角を丸くする 22">
          <a:extLst>
            <a:ext uri="{FF2B5EF4-FFF2-40B4-BE49-F238E27FC236}">
              <a16:creationId xmlns:a16="http://schemas.microsoft.com/office/drawing/2014/main" id="{00000000-0008-0000-0200-000017000000}"/>
            </a:ext>
          </a:extLst>
        </xdr:cNvPr>
        <xdr:cNvSpPr/>
      </xdr:nvSpPr>
      <xdr:spPr>
        <a:xfrm>
          <a:off x="12068803" y="7491369"/>
          <a:ext cx="948697" cy="223882"/>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346032</xdr:colOff>
      <xdr:row>5</xdr:row>
      <xdr:rowOff>72655</xdr:rowOff>
    </xdr:from>
    <xdr:to>
      <xdr:col>18</xdr:col>
      <xdr:colOff>204107</xdr:colOff>
      <xdr:row>8</xdr:row>
      <xdr:rowOff>201383</xdr:rowOff>
    </xdr:to>
    <xdr:sp macro="" textlink="">
      <xdr:nvSpPr>
        <xdr:cNvPr id="34" name="吹き出し: 円形 33">
          <a:extLst>
            <a:ext uri="{FF2B5EF4-FFF2-40B4-BE49-F238E27FC236}">
              <a16:creationId xmlns:a16="http://schemas.microsoft.com/office/drawing/2014/main" id="{00000000-0008-0000-0200-000022000000}"/>
            </a:ext>
          </a:extLst>
        </xdr:cNvPr>
        <xdr:cNvSpPr/>
      </xdr:nvSpPr>
      <xdr:spPr>
        <a:xfrm>
          <a:off x="7326496" y="1868798"/>
          <a:ext cx="2579504" cy="1026799"/>
        </a:xfrm>
        <a:prstGeom prst="wedgeEllipseCallout">
          <a:avLst>
            <a:gd name="adj1" fmla="val 86648"/>
            <a:gd name="adj2" fmla="val 69310"/>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a:solidFill>
                <a:schemeClr val="tx1"/>
              </a:solidFill>
              <a:latin typeface="UD デジタル 教科書体 NP-R" panose="02020400000000000000" pitchFamily="18" charset="-128"/>
              <a:ea typeface="UD デジタル 教科書体 NP-R" panose="02020400000000000000" pitchFamily="18" charset="-128"/>
            </a:rPr>
            <a:t>ここの金額を記入</a:t>
          </a:r>
        </a:p>
      </xdr:txBody>
    </xdr:sp>
    <xdr:clientData/>
  </xdr:twoCellAnchor>
  <xdr:twoCellAnchor>
    <xdr:from>
      <xdr:col>18</xdr:col>
      <xdr:colOff>25233</xdr:colOff>
      <xdr:row>30</xdr:row>
      <xdr:rowOff>241481</xdr:rowOff>
    </xdr:from>
    <xdr:to>
      <xdr:col>19</xdr:col>
      <xdr:colOff>301625</xdr:colOff>
      <xdr:row>31</xdr:row>
      <xdr:rowOff>222249</xdr:rowOff>
    </xdr:to>
    <xdr:sp macro="" textlink="">
      <xdr:nvSpPr>
        <xdr:cNvPr id="38" name="四角形: 角を丸くする 37">
          <a:extLst>
            <a:ext uri="{FF2B5EF4-FFF2-40B4-BE49-F238E27FC236}">
              <a16:creationId xmlns:a16="http://schemas.microsoft.com/office/drawing/2014/main" id="{00000000-0008-0000-0200-000026000000}"/>
            </a:ext>
          </a:extLst>
        </xdr:cNvPr>
        <xdr:cNvSpPr/>
      </xdr:nvSpPr>
      <xdr:spPr>
        <a:xfrm>
          <a:off x="9756608" y="8893356"/>
          <a:ext cx="959017" cy="250643"/>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0</xdr:colOff>
      <xdr:row>0</xdr:row>
      <xdr:rowOff>0</xdr:rowOff>
    </xdr:from>
    <xdr:to>
      <xdr:col>12</xdr:col>
      <xdr:colOff>0</xdr:colOff>
      <xdr:row>26</xdr:row>
      <xdr:rowOff>200025</xdr:rowOff>
    </xdr:to>
    <xdr:pic>
      <xdr:nvPicPr>
        <xdr:cNvPr id="10" name="図 9">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7000875" cy="7597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190500</xdr:colOff>
      <xdr:row>3</xdr:row>
      <xdr:rowOff>127000</xdr:rowOff>
    </xdr:from>
    <xdr:to>
      <xdr:col>20</xdr:col>
      <xdr:colOff>381000</xdr:colOff>
      <xdr:row>4</xdr:row>
      <xdr:rowOff>222250</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1287125" y="1285875"/>
          <a:ext cx="190500" cy="349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2000"/>
            <a:t>5</a:t>
          </a:r>
          <a:endParaRPr kumimoji="1" lang="ja-JP" altLang="en-US" sz="20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57150</xdr:colOff>
          <xdr:row>17</xdr:row>
          <xdr:rowOff>76200</xdr:rowOff>
        </xdr:from>
        <xdr:to>
          <xdr:col>7</xdr:col>
          <xdr:colOff>0</xdr:colOff>
          <xdr:row>18</xdr:row>
          <xdr:rowOff>171450</xdr:rowOff>
        </xdr:to>
        <xdr:sp macro="" textlink="">
          <xdr:nvSpPr>
            <xdr:cNvPr id="19470" name="Button 14" hidden="1">
              <a:extLst>
                <a:ext uri="{63B3BB69-23CF-44E3-9099-C40C66FF867C}">
                  <a14:compatExt spid="_x0000_s19470"/>
                </a:ext>
                <a:ext uri="{FF2B5EF4-FFF2-40B4-BE49-F238E27FC236}">
                  <a16:creationId xmlns:a16="http://schemas.microsoft.com/office/drawing/2014/main" id="{00000000-0008-0000-0300-00000E4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ja-JP" altLang="en-US" sz="1100" b="1" i="0" u="none" strike="noStrike" baseline="0">
                  <a:solidFill>
                    <a:srgbClr val="000000"/>
                  </a:solidFill>
                  <a:latin typeface="Yu Gothic"/>
                  <a:ea typeface="Yu Gothic"/>
                </a:rPr>
                <a:t>他の年金収入を入力する</a:t>
              </a:r>
            </a:p>
          </xdr:txBody>
        </xdr:sp>
        <xdr:clientData fPrintsWithSheet="0"/>
      </xdr:twoCellAnchor>
    </mc:Choice>
    <mc:Fallback/>
  </mc:AlternateContent>
  <xdr:twoCellAnchor editAs="oneCell">
    <xdr:from>
      <xdr:col>16</xdr:col>
      <xdr:colOff>52810</xdr:colOff>
      <xdr:row>11</xdr:row>
      <xdr:rowOff>124165</xdr:rowOff>
    </xdr:from>
    <xdr:to>
      <xdr:col>21</xdr:col>
      <xdr:colOff>190502</xdr:colOff>
      <xdr:row>39</xdr:row>
      <xdr:rowOff>176118</xdr:rowOff>
    </xdr:to>
    <xdr:pic>
      <xdr:nvPicPr>
        <xdr:cNvPr id="27" name="図 26">
          <a:extLst>
            <a:ext uri="{FF2B5EF4-FFF2-40B4-BE49-F238E27FC236}">
              <a16:creationId xmlns:a16="http://schemas.microsoft.com/office/drawing/2014/main" id="{00000000-0008-0000-0300-00001B000000}"/>
            </a:ext>
          </a:extLst>
        </xdr:cNvPr>
        <xdr:cNvPicPr>
          <a:picLocks noChangeAspect="1"/>
        </xdr:cNvPicPr>
      </xdr:nvPicPr>
      <xdr:blipFill rotWithShape="1">
        <a:blip xmlns:r="http://schemas.openxmlformats.org/officeDocument/2006/relationships" r:embed="rId1"/>
        <a:srcRect l="3516" t="52000" r="67435" b="9005"/>
        <a:stretch/>
      </xdr:blipFill>
      <xdr:spPr>
        <a:xfrm>
          <a:off x="7700024" y="3512344"/>
          <a:ext cx="3539478" cy="3725881"/>
        </a:xfrm>
        <a:prstGeom prst="rect">
          <a:avLst/>
        </a:prstGeom>
        <a:ln>
          <a:solidFill>
            <a:schemeClr val="tx1"/>
          </a:solidFill>
        </a:ln>
      </xdr:spPr>
    </xdr:pic>
    <xdr:clientData/>
  </xdr:twoCellAnchor>
  <xdr:twoCellAnchor>
    <xdr:from>
      <xdr:col>24</xdr:col>
      <xdr:colOff>389161</xdr:colOff>
      <xdr:row>36</xdr:row>
      <xdr:rowOff>10720</xdr:rowOff>
    </xdr:from>
    <xdr:to>
      <xdr:col>26</xdr:col>
      <xdr:colOff>416378</xdr:colOff>
      <xdr:row>37</xdr:row>
      <xdr:rowOff>27214</xdr:rowOff>
    </xdr:to>
    <xdr:sp macro="" textlink="">
      <xdr:nvSpPr>
        <xdr:cNvPr id="30" name="四角形: 角を丸くする 29">
          <a:extLst>
            <a:ext uri="{FF2B5EF4-FFF2-40B4-BE49-F238E27FC236}">
              <a16:creationId xmlns:a16="http://schemas.microsoft.com/office/drawing/2014/main" id="{00000000-0008-0000-0300-00001E000000}"/>
            </a:ext>
          </a:extLst>
        </xdr:cNvPr>
        <xdr:cNvSpPr/>
      </xdr:nvSpPr>
      <xdr:spPr>
        <a:xfrm>
          <a:off x="13581286" y="6221020"/>
          <a:ext cx="1398817" cy="254619"/>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176893</xdr:colOff>
      <xdr:row>11</xdr:row>
      <xdr:rowOff>122465</xdr:rowOff>
    </xdr:from>
    <xdr:to>
      <xdr:col>27</xdr:col>
      <xdr:colOff>353786</xdr:colOff>
      <xdr:row>31</xdr:row>
      <xdr:rowOff>54430</xdr:rowOff>
    </xdr:to>
    <xdr:sp macro="" textlink="">
      <xdr:nvSpPr>
        <xdr:cNvPr id="33" name="吹き出し: 円形 32">
          <a:extLst>
            <a:ext uri="{FF2B5EF4-FFF2-40B4-BE49-F238E27FC236}">
              <a16:creationId xmlns:a16="http://schemas.microsoft.com/office/drawing/2014/main" id="{00000000-0008-0000-0300-000021000000}"/>
            </a:ext>
          </a:extLst>
        </xdr:cNvPr>
        <xdr:cNvSpPr/>
      </xdr:nvSpPr>
      <xdr:spPr>
        <a:xfrm>
          <a:off x="11906250" y="3524251"/>
          <a:ext cx="3578679" cy="1646465"/>
        </a:xfrm>
        <a:prstGeom prst="wedgeEllipseCallout">
          <a:avLst>
            <a:gd name="adj1" fmla="val -77654"/>
            <a:gd name="adj2" fmla="val 7616"/>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solidFill>
                <a:sysClr val="windowText" lastClr="000000"/>
              </a:solidFill>
              <a:latin typeface="UD デジタル 教科書体 NP-R" panose="02020400000000000000" pitchFamily="18" charset="-128"/>
              <a:ea typeface="UD デジタル 教科書体 NP-R" panose="02020400000000000000" pitchFamily="18" charset="-128"/>
            </a:rPr>
            <a:t>1</a:t>
          </a:r>
          <a:r>
            <a:rPr kumimoji="1" lang="ja-JP" altLang="en-US" sz="1600">
              <a:solidFill>
                <a:sysClr val="windowText" lastClr="000000"/>
              </a:solidFill>
              <a:latin typeface="UD デジタル 教科書体 NP-R" panose="02020400000000000000" pitchFamily="18" charset="-128"/>
              <a:ea typeface="UD デジタル 教科書体 NP-R" panose="02020400000000000000" pitchFamily="18" charset="-128"/>
            </a:rPr>
            <a:t>回あたり</a:t>
          </a:r>
          <a:r>
            <a:rPr kumimoji="1" lang="en-US" altLang="ja-JP" sz="1600">
              <a:solidFill>
                <a:sysClr val="windowText" lastClr="000000"/>
              </a:solidFill>
              <a:latin typeface="UD デジタル 教科書体 NP-R" panose="02020400000000000000" pitchFamily="18" charset="-128"/>
              <a:ea typeface="UD デジタル 教科書体 NP-R" panose="02020400000000000000" pitchFamily="18" charset="-128"/>
            </a:rPr>
            <a:t>371,078</a:t>
          </a:r>
          <a:r>
            <a:rPr kumimoji="1" lang="ja-JP" altLang="en-US" sz="1600">
              <a:solidFill>
                <a:sysClr val="windowText" lastClr="000000"/>
              </a:solidFill>
              <a:latin typeface="UD デジタル 教科書体 NP-R" panose="02020400000000000000" pitchFamily="18" charset="-128"/>
              <a:ea typeface="UD デジタル 教科書体 NP-R" panose="02020400000000000000" pitchFamily="18" charset="-128"/>
            </a:rPr>
            <a:t>円の年金支給がある</a:t>
          </a:r>
        </a:p>
      </xdr:txBody>
    </xdr:sp>
    <xdr:clientData/>
  </xdr:twoCellAnchor>
  <xdr:twoCellAnchor editAs="oneCell">
    <xdr:from>
      <xdr:col>16</xdr:col>
      <xdr:colOff>301624</xdr:colOff>
      <xdr:row>2</xdr:row>
      <xdr:rowOff>79374</xdr:rowOff>
    </xdr:from>
    <xdr:to>
      <xdr:col>22</xdr:col>
      <xdr:colOff>285750</xdr:colOff>
      <xdr:row>9</xdr:row>
      <xdr:rowOff>155221</xdr:rowOff>
    </xdr:to>
    <xdr:pic>
      <xdr:nvPicPr>
        <xdr:cNvPr id="3" name="図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2"/>
        <a:srcRect l="34249" t="46393" r="39967" b="35702"/>
        <a:stretch/>
      </xdr:blipFill>
      <xdr:spPr>
        <a:xfrm>
          <a:off x="7969249" y="761999"/>
          <a:ext cx="4079876" cy="2266597"/>
        </a:xfrm>
        <a:prstGeom prst="rect">
          <a:avLst/>
        </a:prstGeom>
      </xdr:spPr>
    </xdr:pic>
    <xdr:clientData/>
  </xdr:twoCellAnchor>
  <xdr:twoCellAnchor editAs="oneCell">
    <xdr:from>
      <xdr:col>0</xdr:col>
      <xdr:colOff>0</xdr:colOff>
      <xdr:row>0</xdr:row>
      <xdr:rowOff>0</xdr:rowOff>
    </xdr:from>
    <xdr:to>
      <xdr:col>13</xdr:col>
      <xdr:colOff>28575</xdr:colOff>
      <xdr:row>25</xdr:row>
      <xdr:rowOff>31750</xdr:rowOff>
    </xdr:to>
    <xdr:pic>
      <xdr:nvPicPr>
        <xdr:cNvPr id="11" name="図 10">
          <a:extLst>
            <a:ext uri="{FF2B5EF4-FFF2-40B4-BE49-F238E27FC236}">
              <a16:creationId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7346950" cy="361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2</xdr:colOff>
      <xdr:row>26</xdr:row>
      <xdr:rowOff>57150</xdr:rowOff>
    </xdr:from>
    <xdr:to>
      <xdr:col>20</xdr:col>
      <xdr:colOff>85726</xdr:colOff>
      <xdr:row>26</xdr:row>
      <xdr:rowOff>171449</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10448927" y="3886200"/>
          <a:ext cx="85724" cy="1142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5</a:t>
          </a:r>
          <a:endParaRPr kumimoji="1" lang="ja-JP" altLang="en-US" sz="1100"/>
        </a:p>
      </xdr:txBody>
    </xdr:sp>
    <xdr:clientData/>
  </xdr:twoCellAnchor>
  <xdr:twoCellAnchor>
    <xdr:from>
      <xdr:col>18</xdr:col>
      <xdr:colOff>628652</xdr:colOff>
      <xdr:row>26</xdr:row>
      <xdr:rowOff>57150</xdr:rowOff>
    </xdr:from>
    <xdr:to>
      <xdr:col>19</xdr:col>
      <xdr:colOff>28576</xdr:colOff>
      <xdr:row>26</xdr:row>
      <xdr:rowOff>171449</xdr:rowOff>
    </xdr:to>
    <xdr:sp macro="" textlink="">
      <xdr:nvSpPr>
        <xdr:cNvPr id="9" name="テキスト ボックス 8">
          <a:extLst>
            <a:ext uri="{FF2B5EF4-FFF2-40B4-BE49-F238E27FC236}">
              <a16:creationId xmlns:a16="http://schemas.microsoft.com/office/drawing/2014/main" id="{00000000-0008-0000-0300-000009000000}"/>
            </a:ext>
          </a:extLst>
        </xdr:cNvPr>
        <xdr:cNvSpPr txBox="1"/>
      </xdr:nvSpPr>
      <xdr:spPr>
        <a:xfrm>
          <a:off x="9705977" y="3886200"/>
          <a:ext cx="85724" cy="1142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4</a:t>
          </a:r>
          <a:endParaRPr kumimoji="1" lang="ja-JP" altLang="en-US" sz="1100"/>
        </a:p>
      </xdr:txBody>
    </xdr:sp>
    <xdr:clientData/>
  </xdr:twoCellAnchor>
  <xdr:twoCellAnchor>
    <xdr:from>
      <xdr:col>17</xdr:col>
      <xdr:colOff>561977</xdr:colOff>
      <xdr:row>26</xdr:row>
      <xdr:rowOff>57150</xdr:rowOff>
    </xdr:from>
    <xdr:to>
      <xdr:col>17</xdr:col>
      <xdr:colOff>647701</xdr:colOff>
      <xdr:row>26</xdr:row>
      <xdr:rowOff>171449</xdr:rowOff>
    </xdr:to>
    <xdr:sp macro="" textlink="">
      <xdr:nvSpPr>
        <xdr:cNvPr id="10" name="テキスト ボックス 9">
          <a:extLst>
            <a:ext uri="{FF2B5EF4-FFF2-40B4-BE49-F238E27FC236}">
              <a16:creationId xmlns:a16="http://schemas.microsoft.com/office/drawing/2014/main" id="{00000000-0008-0000-0300-00000A000000}"/>
            </a:ext>
          </a:extLst>
        </xdr:cNvPr>
        <xdr:cNvSpPr txBox="1"/>
      </xdr:nvSpPr>
      <xdr:spPr>
        <a:xfrm>
          <a:off x="8953502" y="3886200"/>
          <a:ext cx="85724" cy="1142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4</a:t>
          </a:r>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16</xdr:col>
      <xdr:colOff>238124</xdr:colOff>
      <xdr:row>2</xdr:row>
      <xdr:rowOff>47624</xdr:rowOff>
    </xdr:from>
    <xdr:to>
      <xdr:col>22</xdr:col>
      <xdr:colOff>412749</xdr:colOff>
      <xdr:row>11</xdr:row>
      <xdr:rowOff>209320</xdr:rowOff>
    </xdr:to>
    <xdr:pic>
      <xdr:nvPicPr>
        <xdr:cNvPr id="3" name="図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srcRect l="21357" t="53880" r="56896" b="28214"/>
        <a:stretch/>
      </xdr:blipFill>
      <xdr:spPr>
        <a:xfrm>
          <a:off x="8381999" y="730249"/>
          <a:ext cx="4270375" cy="2812821"/>
        </a:xfrm>
        <a:prstGeom prst="rect">
          <a:avLst/>
        </a:prstGeom>
      </xdr:spPr>
    </xdr:pic>
    <xdr:clientData/>
  </xdr:twoCellAnchor>
  <xdr:twoCellAnchor editAs="oneCell">
    <xdr:from>
      <xdr:col>0</xdr:col>
      <xdr:colOff>0</xdr:colOff>
      <xdr:row>0</xdr:row>
      <xdr:rowOff>0</xdr:rowOff>
    </xdr:from>
    <xdr:to>
      <xdr:col>13</xdr:col>
      <xdr:colOff>19050</xdr:colOff>
      <xdr:row>41</xdr:row>
      <xdr:rowOff>155575</xdr:rowOff>
    </xdr:to>
    <xdr:pic>
      <xdr:nvPicPr>
        <xdr:cNvPr id="7" name="図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7575550" cy="11347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15</xdr:col>
      <xdr:colOff>7670</xdr:colOff>
      <xdr:row>39</xdr:row>
      <xdr:rowOff>51261</xdr:rowOff>
    </xdr:from>
    <xdr:to>
      <xdr:col>19</xdr:col>
      <xdr:colOff>312530</xdr:colOff>
      <xdr:row>39</xdr:row>
      <xdr:rowOff>314498</xdr:rowOff>
    </xdr:to>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5198795" y="9766761"/>
          <a:ext cx="1781235" cy="2632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900">
              <a:latin typeface="ＭＳ Ｐ明朝" panose="02020600040205080304" pitchFamily="18" charset="-128"/>
              <a:ea typeface="ＭＳ Ｐ明朝" panose="02020600040205080304" pitchFamily="18" charset="-128"/>
            </a:rPr>
            <a:t>市　　　　     </a:t>
          </a:r>
          <a:r>
            <a:rPr kumimoji="1" lang="ja-JP" altLang="en-US" sz="900" baseline="0">
              <a:latin typeface="ＭＳ Ｐ明朝" panose="02020600040205080304" pitchFamily="18" charset="-128"/>
              <a:ea typeface="ＭＳ Ｐ明朝" panose="02020600040205080304" pitchFamily="18" charset="-128"/>
            </a:rPr>
            <a:t> 　　　</a:t>
          </a:r>
          <a:r>
            <a:rPr kumimoji="1" lang="ja-JP" altLang="en-US" sz="900">
              <a:latin typeface="ＭＳ Ｐ明朝" panose="02020600040205080304" pitchFamily="18" charset="-128"/>
              <a:ea typeface="ＭＳ Ｐ明朝" panose="02020600040205080304" pitchFamily="18" charset="-128"/>
            </a:rPr>
            <a:t>県</a:t>
          </a:r>
        </a:p>
      </xdr:txBody>
    </xdr:sp>
    <xdr:clientData/>
  </xdr:twoCellAnchor>
  <xdr:twoCellAnchor>
    <xdr:from>
      <xdr:col>1</xdr:col>
      <xdr:colOff>4951</xdr:colOff>
      <xdr:row>0</xdr:row>
      <xdr:rowOff>0</xdr:rowOff>
    </xdr:from>
    <xdr:to>
      <xdr:col>6</xdr:col>
      <xdr:colOff>292856</xdr:colOff>
      <xdr:row>5</xdr:row>
      <xdr:rowOff>22860</xdr:rowOff>
    </xdr:to>
    <xdr:grpSp>
      <xdr:nvGrpSpPr>
        <xdr:cNvPr id="3" name="グループ化 2">
          <a:extLst>
            <a:ext uri="{FF2B5EF4-FFF2-40B4-BE49-F238E27FC236}">
              <a16:creationId xmlns:a16="http://schemas.microsoft.com/office/drawing/2014/main" id="{00000000-0008-0000-0500-000003000000}"/>
            </a:ext>
          </a:extLst>
        </xdr:cNvPr>
        <xdr:cNvGrpSpPr/>
      </xdr:nvGrpSpPr>
      <xdr:grpSpPr>
        <a:xfrm>
          <a:off x="233551" y="0"/>
          <a:ext cx="1669030" cy="1689735"/>
          <a:chOff x="238984" y="707570"/>
          <a:chExt cx="1244920" cy="1433408"/>
        </a:xfrm>
      </xdr:grpSpPr>
      <xdr:sp macro="" textlink="">
        <xdr:nvSpPr>
          <xdr:cNvPr id="4" name="正方形/長方形 3">
            <a:extLst>
              <a:ext uri="{FF2B5EF4-FFF2-40B4-BE49-F238E27FC236}">
                <a16:creationId xmlns:a16="http://schemas.microsoft.com/office/drawing/2014/main" id="{00000000-0008-0000-0500-000004000000}"/>
              </a:ext>
            </a:extLst>
          </xdr:cNvPr>
          <xdr:cNvSpPr/>
        </xdr:nvSpPr>
        <xdr:spPr>
          <a:xfrm>
            <a:off x="238984" y="971445"/>
            <a:ext cx="1243257" cy="116953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テキスト ボックス 4">
            <a:extLst>
              <a:ext uri="{FF2B5EF4-FFF2-40B4-BE49-F238E27FC236}">
                <a16:creationId xmlns:a16="http://schemas.microsoft.com/office/drawing/2014/main" id="{00000000-0008-0000-0500-000005000000}"/>
              </a:ext>
            </a:extLst>
          </xdr:cNvPr>
          <xdr:cNvSpPr txBox="1"/>
        </xdr:nvSpPr>
        <xdr:spPr>
          <a:xfrm>
            <a:off x="239486" y="707570"/>
            <a:ext cx="1244418" cy="280013"/>
          </a:xfrm>
          <a:prstGeom prst="rect">
            <a:avLst/>
          </a:prstGeom>
          <a:solidFill>
            <a:schemeClr val="bg1">
              <a:lumMod val="95000"/>
            </a:schemeClr>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ＭＳ Ｐ明朝" panose="02020600040205080304" pitchFamily="18" charset="-128"/>
                <a:ea typeface="ＭＳ Ｐ明朝" panose="02020600040205080304" pitchFamily="18" charset="-128"/>
              </a:rPr>
              <a:t>受　付　印</a:t>
            </a:r>
          </a:p>
        </xdr:txBody>
      </xdr:sp>
    </xdr:grpSp>
    <xdr:clientData/>
  </xdr:twoCellAnchor>
  <xdr:twoCellAnchor>
    <xdr:from>
      <xdr:col>23</xdr:col>
      <xdr:colOff>110856</xdr:colOff>
      <xdr:row>48</xdr:row>
      <xdr:rowOff>3401</xdr:rowOff>
    </xdr:from>
    <xdr:to>
      <xdr:col>23</xdr:col>
      <xdr:colOff>112897</xdr:colOff>
      <xdr:row>48</xdr:row>
      <xdr:rowOff>462642</xdr:rowOff>
    </xdr:to>
    <xdr:cxnSp macro="">
      <xdr:nvCxnSpPr>
        <xdr:cNvPr id="6" name="直線コネクタ 5">
          <a:extLst>
            <a:ext uri="{FF2B5EF4-FFF2-40B4-BE49-F238E27FC236}">
              <a16:creationId xmlns:a16="http://schemas.microsoft.com/office/drawing/2014/main" id="{00000000-0008-0000-0500-000006000000}"/>
            </a:ext>
          </a:extLst>
        </xdr:cNvPr>
        <xdr:cNvCxnSpPr/>
      </xdr:nvCxnSpPr>
      <xdr:spPr>
        <a:xfrm>
          <a:off x="8073756" y="12890726"/>
          <a:ext cx="2041" cy="45924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235662</xdr:colOff>
      <xdr:row>48</xdr:row>
      <xdr:rowOff>584</xdr:rowOff>
    </xdr:from>
    <xdr:to>
      <xdr:col>24</xdr:col>
      <xdr:colOff>240289</xdr:colOff>
      <xdr:row>48</xdr:row>
      <xdr:rowOff>460093</xdr:rowOff>
    </xdr:to>
    <xdr:cxnSp macro="">
      <xdr:nvCxnSpPr>
        <xdr:cNvPr id="7" name="直線コネクタ 6">
          <a:extLst>
            <a:ext uri="{FF2B5EF4-FFF2-40B4-BE49-F238E27FC236}">
              <a16:creationId xmlns:a16="http://schemas.microsoft.com/office/drawing/2014/main" id="{00000000-0008-0000-0500-000007000000}"/>
            </a:ext>
          </a:extLst>
        </xdr:cNvPr>
        <xdr:cNvCxnSpPr/>
      </xdr:nvCxnSpPr>
      <xdr:spPr>
        <a:xfrm>
          <a:off x="8550987" y="12887909"/>
          <a:ext cx="4627" cy="45950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161924</xdr:colOff>
      <xdr:row>37</xdr:row>
      <xdr:rowOff>361950</xdr:rowOff>
    </xdr:from>
    <xdr:to>
      <xdr:col>15</xdr:col>
      <xdr:colOff>57149</xdr:colOff>
      <xdr:row>38</xdr:row>
      <xdr:rowOff>47625</xdr:rowOff>
    </xdr:to>
    <xdr:sp macro="" textlink="">
      <xdr:nvSpPr>
        <xdr:cNvPr id="8" name="テキスト ボックス 7">
          <a:extLst>
            <a:ext uri="{FF2B5EF4-FFF2-40B4-BE49-F238E27FC236}">
              <a16:creationId xmlns:a16="http://schemas.microsoft.com/office/drawing/2014/main" id="{00000000-0008-0000-0500-000008000000}"/>
            </a:ext>
          </a:extLst>
        </xdr:cNvPr>
        <xdr:cNvSpPr txBox="1"/>
      </xdr:nvSpPr>
      <xdr:spPr>
        <a:xfrm>
          <a:off x="4933949" y="9229725"/>
          <a:ext cx="3143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Ｐ明朝" panose="02020600040205080304" pitchFamily="18" charset="-128"/>
              <a:ea typeface="ＭＳ Ｐ明朝" panose="02020600040205080304" pitchFamily="18" charset="-128"/>
            </a:rPr>
            <a:t>円</a:t>
          </a:r>
        </a:p>
      </xdr:txBody>
    </xdr:sp>
    <xdr:clientData/>
  </xdr:twoCellAnchor>
  <xdr:twoCellAnchor>
    <xdr:from>
      <xdr:col>5</xdr:col>
      <xdr:colOff>266699</xdr:colOff>
      <xdr:row>39</xdr:row>
      <xdr:rowOff>466725</xdr:rowOff>
    </xdr:from>
    <xdr:to>
      <xdr:col>6</xdr:col>
      <xdr:colOff>38099</xdr:colOff>
      <xdr:row>40</xdr:row>
      <xdr:rowOff>9525</xdr:rowOff>
    </xdr:to>
    <xdr:sp macro="" textlink="">
      <xdr:nvSpPr>
        <xdr:cNvPr id="9" name="テキスト ボックス 8">
          <a:extLst>
            <a:ext uri="{FF2B5EF4-FFF2-40B4-BE49-F238E27FC236}">
              <a16:creationId xmlns:a16="http://schemas.microsoft.com/office/drawing/2014/main" id="{00000000-0008-0000-0500-000009000000}"/>
            </a:ext>
          </a:extLst>
        </xdr:cNvPr>
        <xdr:cNvSpPr txBox="1"/>
      </xdr:nvSpPr>
      <xdr:spPr>
        <a:xfrm>
          <a:off x="1333499" y="10182225"/>
          <a:ext cx="3143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Ｐ明朝" panose="02020600040205080304" pitchFamily="18" charset="-128"/>
              <a:ea typeface="ＭＳ Ｐ明朝" panose="02020600040205080304" pitchFamily="18" charset="-128"/>
            </a:rPr>
            <a:t>号</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90676</xdr:colOff>
      <xdr:row>0</xdr:row>
      <xdr:rowOff>187238</xdr:rowOff>
    </xdr:from>
    <xdr:to>
      <xdr:col>5</xdr:col>
      <xdr:colOff>361950</xdr:colOff>
      <xdr:row>4</xdr:row>
      <xdr:rowOff>104776</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528826" y="187238"/>
          <a:ext cx="899924" cy="1155788"/>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5400">
              <a:solidFill>
                <a:sysClr val="windowText" lastClr="000000"/>
              </a:solidFill>
            </a:rPr>
            <a:t>控</a:t>
          </a:r>
          <a:endParaRPr kumimoji="1" lang="ja-JP" altLang="en-US" sz="1100">
            <a:solidFill>
              <a:sysClr val="windowText" lastClr="000000"/>
            </a:solidFill>
          </a:endParaRPr>
        </a:p>
      </xdr:txBody>
    </xdr:sp>
    <xdr:clientData/>
  </xdr:twoCellAnchor>
  <xdr:twoCellAnchor>
    <xdr:from>
      <xdr:col>1</xdr:col>
      <xdr:colOff>123824</xdr:colOff>
      <xdr:row>0</xdr:row>
      <xdr:rowOff>161925</xdr:rowOff>
    </xdr:from>
    <xdr:to>
      <xdr:col>5</xdr:col>
      <xdr:colOff>509624</xdr:colOff>
      <xdr:row>4</xdr:row>
      <xdr:rowOff>147675</xdr:rowOff>
    </xdr:to>
    <xdr:sp macro="" textlink="">
      <xdr:nvSpPr>
        <xdr:cNvPr id="8" name="楕円 7">
          <a:extLst>
            <a:ext uri="{FF2B5EF4-FFF2-40B4-BE49-F238E27FC236}">
              <a16:creationId xmlns:a16="http://schemas.microsoft.com/office/drawing/2014/main" id="{00000000-0008-0000-0700-000008000000}"/>
            </a:ext>
          </a:extLst>
        </xdr:cNvPr>
        <xdr:cNvSpPr/>
      </xdr:nvSpPr>
      <xdr:spPr>
        <a:xfrm>
          <a:off x="352424" y="161925"/>
          <a:ext cx="1224000" cy="12240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32</xdr:col>
      <xdr:colOff>40820</xdr:colOff>
      <xdr:row>0</xdr:row>
      <xdr:rowOff>136071</xdr:rowOff>
    </xdr:from>
    <xdr:to>
      <xdr:col>34</xdr:col>
      <xdr:colOff>108856</xdr:colOff>
      <xdr:row>3</xdr:row>
      <xdr:rowOff>108857</xdr:rowOff>
    </xdr:to>
    <xdr:sp macro="" textlink="">
      <xdr:nvSpPr>
        <xdr:cNvPr id="2" name="楕円 1">
          <a:extLst>
            <a:ext uri="{FF2B5EF4-FFF2-40B4-BE49-F238E27FC236}">
              <a16:creationId xmlns:a16="http://schemas.microsoft.com/office/drawing/2014/main" id="{00000000-0008-0000-0800-000002000000}"/>
            </a:ext>
          </a:extLst>
        </xdr:cNvPr>
        <xdr:cNvSpPr/>
      </xdr:nvSpPr>
      <xdr:spPr>
        <a:xfrm>
          <a:off x="8327570" y="136071"/>
          <a:ext cx="585107" cy="585107"/>
        </a:xfrm>
        <a:prstGeom prst="ellipse">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81643</xdr:colOff>
      <xdr:row>0</xdr:row>
      <xdr:rowOff>136071</xdr:rowOff>
    </xdr:from>
    <xdr:to>
      <xdr:col>34</xdr:col>
      <xdr:colOff>136072</xdr:colOff>
      <xdr:row>3</xdr:row>
      <xdr:rowOff>163286</xdr:rowOff>
    </xdr:to>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8368393" y="136071"/>
          <a:ext cx="571500" cy="63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控</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Relationships xmlns="http://schemas.openxmlformats.org/package/2006/relationships"><Relationship Id="rId8" Type="http://schemas.openxmlformats.org/officeDocument/2006/relationships/ctrlProp" Target="../ctrlProps/ctrlProp5.xml" /><Relationship Id="rId13" Type="http://schemas.openxmlformats.org/officeDocument/2006/relationships/ctrlProp" Target="../ctrlProps/ctrlProp10.xml" /><Relationship Id="rId18" Type="http://schemas.openxmlformats.org/officeDocument/2006/relationships/ctrlProp" Target="../ctrlProps/ctrlProp15.xml" /><Relationship Id="rId21" Type="http://schemas.openxmlformats.org/officeDocument/2006/relationships/ctrlProp" Target="../ctrlProps/ctrlProp18.xml" /><Relationship Id="rId7" Type="http://schemas.openxmlformats.org/officeDocument/2006/relationships/ctrlProp" Target="../ctrlProps/ctrlProp4.xml" /><Relationship Id="rId12" Type="http://schemas.openxmlformats.org/officeDocument/2006/relationships/ctrlProp" Target="../ctrlProps/ctrlProp9.xml" /><Relationship Id="rId17" Type="http://schemas.openxmlformats.org/officeDocument/2006/relationships/ctrlProp" Target="../ctrlProps/ctrlProp14.xml" /><Relationship Id="rId2" Type="http://schemas.openxmlformats.org/officeDocument/2006/relationships/drawing" Target="../drawings/drawing1.xml" /><Relationship Id="rId16" Type="http://schemas.openxmlformats.org/officeDocument/2006/relationships/ctrlProp" Target="../ctrlProps/ctrlProp13.xml" /><Relationship Id="rId20" Type="http://schemas.openxmlformats.org/officeDocument/2006/relationships/ctrlProp" Target="../ctrlProps/ctrlProp17.xml" /><Relationship Id="rId6" Type="http://schemas.openxmlformats.org/officeDocument/2006/relationships/ctrlProp" Target="../ctrlProps/ctrlProp3.xml" /><Relationship Id="rId11" Type="http://schemas.openxmlformats.org/officeDocument/2006/relationships/ctrlProp" Target="../ctrlProps/ctrlProp8.xml" /><Relationship Id="rId5" Type="http://schemas.openxmlformats.org/officeDocument/2006/relationships/ctrlProp" Target="../ctrlProps/ctrlProp2.xml" /><Relationship Id="rId15" Type="http://schemas.openxmlformats.org/officeDocument/2006/relationships/ctrlProp" Target="../ctrlProps/ctrlProp12.xml" /><Relationship Id="rId10" Type="http://schemas.openxmlformats.org/officeDocument/2006/relationships/ctrlProp" Target="../ctrlProps/ctrlProp7.xml" /><Relationship Id="rId19" Type="http://schemas.openxmlformats.org/officeDocument/2006/relationships/ctrlProp" Target="../ctrlProps/ctrlProp16.xml" /><Relationship Id="rId4" Type="http://schemas.openxmlformats.org/officeDocument/2006/relationships/ctrlProp" Target="../ctrlProps/ctrlProp1.xml" /><Relationship Id="rId9" Type="http://schemas.openxmlformats.org/officeDocument/2006/relationships/ctrlProp" Target="../ctrlProps/ctrlProp6.xml" /><Relationship Id="rId14" Type="http://schemas.openxmlformats.org/officeDocument/2006/relationships/ctrlProp" Target="../ctrlProps/ctrlProp11.xml" /></Relationships>
</file>

<file path=xl/worksheets/_rels/sheet2.xml.rels>&#65279;<?xml version="1.0" encoding="UTF-8" standalone="yes"?><Relationships xmlns="http://schemas.openxmlformats.org/package/2006/relationships"><Relationship Id="rId2" Type="http://schemas.openxmlformats.org/officeDocument/2006/relationships/drawing" Target="../drawings/drawing2.xml" /><Relationship Id="rId4" Type="http://schemas.openxmlformats.org/officeDocument/2006/relationships/ctrlProp" Target="../ctrlProps/ctrlProp19.xml" /></Relationships>
</file>

<file path=xl/worksheets/_rels/sheet3.xml.rels>&#65279;<?xml version="1.0" encoding="UTF-8" standalone="yes"?><Relationships xmlns="http://schemas.openxmlformats.org/package/2006/relationships"><Relationship Id="rId2" Type="http://schemas.openxmlformats.org/officeDocument/2006/relationships/drawing" Target="../drawings/drawing3.xml" /></Relationships>
</file>

<file path=xl/worksheets/_rels/sheet4.xml.rels>&#65279;<?xml version="1.0" encoding="UTF-8" standalone="yes"?><Relationships xmlns="http://schemas.openxmlformats.org/package/2006/relationships"><Relationship Id="rId2" Type="http://schemas.openxmlformats.org/officeDocument/2006/relationships/drawing" Target="../drawings/drawing4.xml" /><Relationship Id="rId4" Type="http://schemas.openxmlformats.org/officeDocument/2006/relationships/ctrlProp" Target="../ctrlProps/ctrlProp20.xml" /></Relationships>
</file>

<file path=xl/worksheets/_rels/sheet5.xml.rels>&#65279;<?xml version="1.0" encoding="UTF-8" standalone="yes"?><Relationships xmlns="http://schemas.openxmlformats.org/package/2006/relationships"><Relationship Id="rId2" Type="http://schemas.openxmlformats.org/officeDocument/2006/relationships/drawing" Target="../drawings/drawing5.xml" /></Relationships>
</file>

<file path=xl/worksheets/_rels/sheet6.xml.rels>&#65279;<?xml version="1.0" encoding="UTF-8" standalone="yes"?><Relationships xmlns="http://schemas.openxmlformats.org/package/2006/relationships"><Relationship Id="rId2" Type="http://schemas.openxmlformats.org/officeDocument/2006/relationships/drawing" Target="../drawings/drawing6.xml" /></Relationships>
</file>

<file path=xl/worksheets/_rels/sheet8.xml.rels>&#65279;<?xml version="1.0" encoding="UTF-8" standalone="yes"?><Relationships xmlns="http://schemas.openxmlformats.org/package/2006/relationships"><Relationship Id="rId2" Type="http://schemas.openxmlformats.org/officeDocument/2006/relationships/drawing" Target="../drawings/drawing7.xml" /></Relationships>
</file>

<file path=xl/worksheets/_rels/sheet9.xml.rels>&#65279;<?xml version="1.0" encoding="UTF-8" standalone="yes"?><Relationships xmlns="http://schemas.openxmlformats.org/package/2006/relationships"><Relationship Id="rId2" Type="http://schemas.openxmlformats.org/officeDocument/2006/relationships/drawing" Target="../drawings/drawing8.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EE282-4469-4759-8D36-D9D678DBD7B2}">
  <sheetPr codeName="Sheet6"/>
  <dimension ref="B2:AC122"/>
  <sheetViews>
    <sheetView showGridLines="0" tabSelected="1" zoomScale="80" zoomScaleNormal="80" workbookViewId="0">
      <selection activeCell="E8" sqref="E8:L8"/>
    </sheetView>
  </sheetViews>
  <sheetFormatPr defaultRowHeight="18.75"/>
  <cols>
    <col min="2" max="2" width="3.75" customWidth="1"/>
    <col min="3" max="3" width="3.625" customWidth="1"/>
    <col min="4" max="4" width="11.25" customWidth="1"/>
    <col min="12" max="12" width="9" style="66"/>
    <col min="13" max="13" width="4" customWidth="1"/>
    <col min="15" max="16" width="0" hidden="1" customWidth="1"/>
  </cols>
  <sheetData>
    <row r="2" spans="2:29" ht="28.5" thickBot="1">
      <c r="B2" s="226"/>
      <c r="C2" s="227"/>
      <c r="D2" s="228" t="s">
        <v>180</v>
      </c>
      <c r="E2" s="229"/>
      <c r="F2" s="226"/>
      <c r="G2" s="227"/>
      <c r="H2" s="227"/>
      <c r="I2" s="227"/>
      <c r="J2" s="227"/>
      <c r="K2" s="227"/>
      <c r="L2" s="230"/>
      <c r="M2" s="227"/>
    </row>
    <row r="3" spans="2:29" ht="19.5" thickTop="1"/>
    <row r="4" spans="2:29" ht="42" customHeight="1" thickBot="1">
      <c r="B4" s="207" t="s">
        <v>107</v>
      </c>
      <c r="C4" s="208"/>
      <c r="D4" s="208"/>
      <c r="E4" s="208"/>
      <c r="F4" s="208"/>
      <c r="G4" s="208"/>
      <c r="H4" s="208"/>
      <c r="I4" s="208"/>
      <c r="J4" s="208"/>
      <c r="K4" s="208"/>
      <c r="L4" s="209"/>
      <c r="M4" s="208"/>
    </row>
    <row r="5" spans="2:29" ht="20.25" thickBot="1">
      <c r="B5" s="210"/>
      <c r="C5" s="210"/>
      <c r="D5" s="210"/>
      <c r="E5" s="210"/>
      <c r="F5" s="210"/>
      <c r="G5" s="210"/>
      <c r="H5" s="210"/>
      <c r="I5" s="210"/>
      <c r="J5" s="210"/>
      <c r="K5" s="210"/>
      <c r="L5" s="211"/>
      <c r="M5" s="210"/>
      <c r="N5" s="251"/>
    </row>
    <row r="6" spans="2:29" ht="24">
      <c r="B6" s="210"/>
      <c r="C6" s="212" t="s">
        <v>199</v>
      </c>
      <c r="D6" s="213"/>
      <c r="E6" s="213"/>
      <c r="F6" s="213"/>
      <c r="G6" s="213"/>
      <c r="H6" s="213"/>
      <c r="I6" s="213"/>
      <c r="J6" s="213"/>
      <c r="K6" s="213"/>
      <c r="L6" s="214"/>
      <c r="M6" s="210"/>
      <c r="S6" s="266" t="s">
        <v>231</v>
      </c>
      <c r="T6" s="267"/>
      <c r="U6" s="267"/>
      <c r="V6" s="267"/>
      <c r="W6" s="267"/>
      <c r="X6" s="267"/>
      <c r="Y6" s="267"/>
      <c r="Z6" s="267"/>
      <c r="AA6" s="267"/>
      <c r="AB6" s="267"/>
      <c r="AC6" s="268"/>
    </row>
    <row r="7" spans="2:29" ht="39.75" customHeight="1" thickBot="1">
      <c r="B7" s="210"/>
      <c r="C7" s="215"/>
      <c r="D7" s="252" t="s">
        <v>200</v>
      </c>
      <c r="E7" s="210"/>
      <c r="F7" s="210"/>
      <c r="G7" s="210"/>
      <c r="H7" s="210"/>
      <c r="I7" s="210"/>
      <c r="J7" s="210"/>
      <c r="K7" s="210"/>
      <c r="L7" s="211"/>
      <c r="M7" s="210"/>
      <c r="N7" s="206"/>
      <c r="S7" s="269"/>
      <c r="T7" s="270"/>
      <c r="U7" s="270"/>
      <c r="V7" s="270"/>
      <c r="W7" s="270"/>
      <c r="X7" s="270"/>
      <c r="Y7" s="270"/>
      <c r="Z7" s="270"/>
      <c r="AA7" s="270"/>
      <c r="AB7" s="270"/>
      <c r="AC7" s="271"/>
    </row>
    <row r="8" spans="2:29" ht="19.5" thickBot="1">
      <c r="B8" s="210"/>
      <c r="C8" s="210"/>
      <c r="D8" s="216" t="s">
        <v>108</v>
      </c>
      <c r="E8" s="286"/>
      <c r="F8" s="287"/>
      <c r="G8" s="287"/>
      <c r="H8" s="287"/>
      <c r="I8" s="287"/>
      <c r="J8" s="287"/>
      <c r="K8" s="287"/>
      <c r="L8" s="288"/>
      <c r="M8" s="210"/>
      <c r="N8" s="206"/>
    </row>
    <row r="9" spans="2:29" ht="19.5" thickBot="1">
      <c r="B9" s="210"/>
      <c r="C9" s="210"/>
      <c r="D9" s="217"/>
      <c r="E9" s="217"/>
      <c r="F9" s="217"/>
      <c r="G9" s="217"/>
      <c r="H9" s="217"/>
      <c r="I9" s="217"/>
      <c r="J9" s="217"/>
      <c r="K9" s="217"/>
      <c r="L9" s="218"/>
      <c r="M9" s="217"/>
    </row>
    <row r="10" spans="2:29" ht="19.5" thickBot="1">
      <c r="B10" s="210"/>
      <c r="C10" s="210"/>
      <c r="D10" s="219" t="s">
        <v>109</v>
      </c>
      <c r="E10" s="220"/>
      <c r="F10" s="221"/>
      <c r="G10" s="284"/>
      <c r="H10" s="275"/>
      <c r="I10" s="275"/>
      <c r="J10" s="275"/>
      <c r="K10" s="275"/>
      <c r="L10" s="276"/>
      <c r="M10" s="217"/>
    </row>
    <row r="11" spans="2:29" ht="19.5" thickBot="1">
      <c r="B11" s="210"/>
      <c r="C11" s="210"/>
      <c r="D11" s="210"/>
      <c r="E11" s="210"/>
      <c r="F11" s="210"/>
      <c r="G11" s="210"/>
      <c r="H11" s="210"/>
      <c r="I11" s="210"/>
      <c r="J11" s="210"/>
      <c r="K11" s="210"/>
      <c r="L11" s="211"/>
      <c r="M11" s="210"/>
    </row>
    <row r="12" spans="2:29" ht="19.5" thickBot="1">
      <c r="B12" s="210"/>
      <c r="C12" s="210"/>
      <c r="D12" s="222" t="s">
        <v>110</v>
      </c>
      <c r="E12" s="223" t="s">
        <v>125</v>
      </c>
      <c r="F12" s="223"/>
      <c r="G12" s="223"/>
      <c r="H12" s="223"/>
      <c r="I12" s="223"/>
      <c r="J12" s="224"/>
      <c r="K12" s="285"/>
      <c r="L12" s="276"/>
      <c r="M12" s="210"/>
    </row>
    <row r="13" spans="2:29" ht="19.5" thickBot="1">
      <c r="B13" s="210"/>
      <c r="C13" s="210"/>
      <c r="D13" s="210"/>
      <c r="E13" s="210"/>
      <c r="F13" s="210"/>
      <c r="G13" s="210"/>
      <c r="H13" s="210"/>
      <c r="I13" s="210"/>
      <c r="J13" s="210"/>
      <c r="K13" s="210"/>
      <c r="L13" s="211"/>
      <c r="M13" s="210"/>
    </row>
    <row r="14" spans="2:29" ht="19.5" thickBot="1">
      <c r="B14" s="210"/>
      <c r="C14" s="210"/>
      <c r="D14" s="222" t="s">
        <v>111</v>
      </c>
      <c r="E14" s="223"/>
      <c r="F14" s="223"/>
      <c r="G14" s="223"/>
      <c r="H14" s="223"/>
      <c r="I14" s="223"/>
      <c r="J14" s="224"/>
      <c r="K14" s="282"/>
      <c r="L14" s="283"/>
      <c r="M14" s="210"/>
    </row>
    <row r="15" spans="2:29" ht="19.5" thickBot="1">
      <c r="B15" s="210"/>
      <c r="C15" s="210"/>
      <c r="D15" s="225"/>
      <c r="E15" s="290"/>
      <c r="F15" s="290"/>
      <c r="G15" s="290"/>
      <c r="H15" s="290"/>
      <c r="I15" s="290"/>
      <c r="J15" s="210"/>
      <c r="K15" s="210"/>
      <c r="L15" s="211"/>
      <c r="M15" s="210"/>
    </row>
    <row r="16" spans="2:29" ht="19.5" thickBot="1">
      <c r="B16" s="210"/>
      <c r="C16" s="210"/>
      <c r="D16" s="222" t="s">
        <v>113</v>
      </c>
      <c r="E16" s="291"/>
      <c r="F16" s="291"/>
      <c r="G16" s="291"/>
      <c r="H16" s="291"/>
      <c r="I16" s="291"/>
      <c r="J16" s="224"/>
      <c r="K16" s="282"/>
      <c r="L16" s="283"/>
      <c r="M16" s="210"/>
    </row>
    <row r="17" spans="2:13" ht="19.5" thickBot="1">
      <c r="B17" s="210"/>
      <c r="C17" s="210"/>
      <c r="D17" s="210"/>
      <c r="E17" s="210"/>
      <c r="F17" s="210"/>
      <c r="G17" s="210"/>
      <c r="H17" s="210"/>
      <c r="I17" s="210"/>
      <c r="J17" s="210"/>
      <c r="K17" s="210"/>
      <c r="L17" s="211"/>
      <c r="M17" s="210"/>
    </row>
    <row r="18" spans="2:13" ht="19.5" thickBot="1">
      <c r="B18" s="210"/>
      <c r="C18" s="210"/>
      <c r="D18" s="222" t="s">
        <v>114</v>
      </c>
      <c r="E18" s="223"/>
      <c r="F18" s="223"/>
      <c r="G18" s="223"/>
      <c r="H18" s="223"/>
      <c r="I18" s="223"/>
      <c r="J18" s="224"/>
      <c r="K18" s="289"/>
      <c r="L18" s="278"/>
      <c r="M18" s="225" t="s">
        <v>66</v>
      </c>
    </row>
    <row r="19" spans="2:13">
      <c r="B19" s="210"/>
      <c r="C19" s="210"/>
      <c r="D19" s="210"/>
      <c r="E19" s="210"/>
      <c r="F19" s="210"/>
      <c r="G19" s="210"/>
      <c r="H19" s="210"/>
      <c r="I19" s="210"/>
      <c r="J19" s="210"/>
      <c r="K19" s="210"/>
      <c r="L19" s="211"/>
      <c r="M19" s="210"/>
    </row>
    <row r="20" spans="2:13" ht="24">
      <c r="B20" s="210"/>
      <c r="C20" s="212" t="s">
        <v>112</v>
      </c>
      <c r="D20" s="213"/>
      <c r="E20" s="213"/>
      <c r="F20" s="213"/>
      <c r="G20" s="213"/>
      <c r="H20" s="213"/>
      <c r="I20" s="213"/>
      <c r="J20" s="213"/>
      <c r="K20" s="213"/>
      <c r="L20" s="214"/>
      <c r="M20" s="210"/>
    </row>
    <row r="21" spans="2:13" ht="39" customHeight="1" thickBot="1">
      <c r="B21" s="210"/>
      <c r="C21" s="210"/>
      <c r="D21" s="225" t="s">
        <v>202</v>
      </c>
      <c r="E21" s="210"/>
      <c r="F21" s="210"/>
      <c r="G21" s="210"/>
      <c r="H21" s="210"/>
      <c r="I21" s="210"/>
      <c r="J21" s="210"/>
      <c r="K21" s="210"/>
      <c r="L21" s="211"/>
      <c r="M21" s="210"/>
    </row>
    <row r="22" spans="2:13" ht="19.5" thickBot="1">
      <c r="B22" s="210"/>
      <c r="C22" s="210"/>
      <c r="D22" s="216" t="s">
        <v>108</v>
      </c>
      <c r="E22" s="286"/>
      <c r="F22" s="287"/>
      <c r="G22" s="287"/>
      <c r="H22" s="287"/>
      <c r="I22" s="287"/>
      <c r="J22" s="287"/>
      <c r="K22" s="287"/>
      <c r="L22" s="288"/>
      <c r="M22" s="210"/>
    </row>
    <row r="23" spans="2:13" ht="19.5" thickBot="1">
      <c r="B23" s="210"/>
      <c r="C23" s="210"/>
      <c r="D23" s="210"/>
      <c r="E23" s="210"/>
      <c r="F23" s="210"/>
      <c r="G23" s="210"/>
      <c r="H23" s="210"/>
      <c r="I23" s="210"/>
      <c r="J23" s="210"/>
      <c r="K23" s="210"/>
      <c r="L23" s="211"/>
      <c r="M23" s="210"/>
    </row>
    <row r="24" spans="2:13" ht="19.5" thickBot="1">
      <c r="B24" s="210"/>
      <c r="C24" s="210"/>
      <c r="D24" s="222" t="s">
        <v>109</v>
      </c>
      <c r="E24" s="223"/>
      <c r="F24" s="224"/>
      <c r="G24" s="284"/>
      <c r="H24" s="275"/>
      <c r="I24" s="275"/>
      <c r="J24" s="275"/>
      <c r="K24" s="275"/>
      <c r="L24" s="276"/>
      <c r="M24" s="210"/>
    </row>
    <row r="25" spans="2:13" ht="19.5" thickBot="1">
      <c r="B25" s="210"/>
      <c r="C25" s="210"/>
      <c r="D25" s="210"/>
      <c r="E25" s="210"/>
      <c r="F25" s="210"/>
      <c r="G25" s="210"/>
      <c r="H25" s="210"/>
      <c r="I25" s="210"/>
      <c r="J25" s="210"/>
      <c r="K25" s="210"/>
      <c r="L25" s="211"/>
      <c r="M25" s="210"/>
    </row>
    <row r="26" spans="2:13" ht="19.5" thickBot="1">
      <c r="B26" s="210"/>
      <c r="C26" s="210"/>
      <c r="D26" s="222" t="s">
        <v>118</v>
      </c>
      <c r="E26" s="223"/>
      <c r="F26" s="223"/>
      <c r="G26" s="223"/>
      <c r="H26" s="223"/>
      <c r="I26" s="223"/>
      <c r="J26" s="224"/>
      <c r="K26" s="284"/>
      <c r="L26" s="276"/>
      <c r="M26" s="210"/>
    </row>
    <row r="27" spans="2:13" ht="19.5" thickBot="1">
      <c r="B27" s="210"/>
      <c r="C27" s="210"/>
      <c r="D27" s="210"/>
      <c r="E27" s="210"/>
      <c r="F27" s="210"/>
      <c r="G27" s="210"/>
      <c r="H27" s="210"/>
      <c r="I27" s="210"/>
      <c r="J27" s="210"/>
      <c r="K27" s="210"/>
      <c r="L27" s="211"/>
      <c r="M27" s="210"/>
    </row>
    <row r="28" spans="2:13" ht="19.5" thickBot="1">
      <c r="B28" s="210"/>
      <c r="C28" s="210"/>
      <c r="D28" s="222" t="s">
        <v>111</v>
      </c>
      <c r="E28" s="223"/>
      <c r="F28" s="223"/>
      <c r="G28" s="223"/>
      <c r="H28" s="223"/>
      <c r="I28" s="223"/>
      <c r="J28" s="224"/>
      <c r="K28" s="282"/>
      <c r="L28" s="283"/>
      <c r="M28" s="210"/>
    </row>
    <row r="30" spans="2:13" ht="26.25" thickBot="1">
      <c r="B30" s="207" t="s">
        <v>131</v>
      </c>
      <c r="C30" s="208"/>
      <c r="D30" s="208"/>
      <c r="E30" s="208"/>
      <c r="F30" s="208"/>
      <c r="G30" s="208"/>
      <c r="H30" s="208"/>
      <c r="I30" s="208"/>
      <c r="J30" s="208"/>
      <c r="K30" s="208"/>
      <c r="L30" s="209"/>
      <c r="M30" s="208"/>
    </row>
    <row r="31" spans="2:13" ht="19.5" thickBot="1">
      <c r="B31" s="210"/>
      <c r="C31" s="210"/>
      <c r="D31" s="210"/>
      <c r="E31" s="210"/>
      <c r="F31" s="210"/>
      <c r="G31" s="210"/>
      <c r="H31" s="210"/>
      <c r="I31" s="210"/>
      <c r="J31" s="210"/>
      <c r="K31" s="210"/>
      <c r="L31" s="211"/>
      <c r="M31" s="210"/>
    </row>
    <row r="32" spans="2:13" ht="19.5" thickBot="1">
      <c r="B32" s="210"/>
      <c r="C32" s="210"/>
      <c r="D32" s="222" t="s">
        <v>124</v>
      </c>
      <c r="E32" s="223"/>
      <c r="F32" s="224"/>
      <c r="G32" s="284"/>
      <c r="H32" s="275"/>
      <c r="I32" s="275"/>
      <c r="J32" s="275"/>
      <c r="K32" s="275"/>
      <c r="L32" s="276"/>
      <c r="M32" s="210"/>
    </row>
    <row r="33" spans="2:16">
      <c r="B33" s="210"/>
      <c r="C33" s="210"/>
      <c r="D33" s="210"/>
      <c r="E33" s="210"/>
      <c r="F33" s="210"/>
      <c r="G33" s="210"/>
      <c r="H33" s="210"/>
      <c r="I33" s="210"/>
      <c r="J33" s="210"/>
      <c r="K33" s="210"/>
      <c r="L33" s="211"/>
      <c r="M33" s="210"/>
    </row>
    <row r="34" spans="2:16" ht="27.75" customHeight="1" thickBot="1">
      <c r="B34" s="210"/>
      <c r="C34" s="248" t="s">
        <v>201</v>
      </c>
      <c r="D34" s="247"/>
      <c r="E34" s="210"/>
      <c r="F34" s="210"/>
      <c r="G34" s="210"/>
      <c r="H34" s="210"/>
      <c r="I34" s="210"/>
      <c r="J34" s="210"/>
      <c r="K34" s="210"/>
      <c r="L34" s="211"/>
      <c r="M34" s="210"/>
    </row>
    <row r="35" spans="2:16" ht="19.5" thickBot="1">
      <c r="B35" s="210"/>
      <c r="C35" s="210"/>
      <c r="D35" s="222" t="s">
        <v>115</v>
      </c>
      <c r="E35" s="223" t="s">
        <v>185</v>
      </c>
      <c r="F35" s="223"/>
      <c r="G35" s="223"/>
      <c r="H35" s="223"/>
      <c r="I35" s="223"/>
      <c r="J35" s="224"/>
      <c r="K35" s="285"/>
      <c r="L35" s="276"/>
      <c r="M35" s="210"/>
    </row>
    <row r="36" spans="2:16" ht="19.5" thickBot="1">
      <c r="B36" s="210"/>
      <c r="C36" s="210"/>
      <c r="D36" s="210"/>
      <c r="E36" s="210"/>
      <c r="F36" s="210"/>
      <c r="G36" s="210"/>
      <c r="H36" s="210"/>
      <c r="I36" s="210"/>
      <c r="J36" s="210"/>
      <c r="K36" s="210"/>
      <c r="L36" s="211"/>
      <c r="M36" s="210"/>
    </row>
    <row r="37" spans="2:16" ht="19.5" thickBot="1">
      <c r="B37" s="210"/>
      <c r="C37" s="210"/>
      <c r="D37" s="222" t="s">
        <v>116</v>
      </c>
      <c r="E37" s="223" t="s">
        <v>186</v>
      </c>
      <c r="F37" s="223"/>
      <c r="G37" s="224"/>
      <c r="H37" s="285"/>
      <c r="I37" s="276"/>
      <c r="J37" s="244" t="s">
        <v>119</v>
      </c>
      <c r="K37" s="285"/>
      <c r="L37" s="276"/>
      <c r="M37" s="245" t="s">
        <v>120</v>
      </c>
    </row>
    <row r="39" spans="2:16" ht="26.25" thickBot="1">
      <c r="B39" s="207" t="s">
        <v>117</v>
      </c>
      <c r="C39" s="208"/>
      <c r="D39" s="208"/>
      <c r="E39" s="208"/>
      <c r="F39" s="208"/>
      <c r="G39" s="208"/>
      <c r="H39" s="208"/>
      <c r="I39" s="208"/>
      <c r="J39" s="208"/>
      <c r="K39" s="208"/>
      <c r="L39" s="209"/>
      <c r="M39" s="208"/>
    </row>
    <row r="40" spans="2:16" ht="26.25" thickBot="1">
      <c r="B40" s="231"/>
      <c r="C40" s="232"/>
      <c r="D40" s="232"/>
      <c r="E40" s="232"/>
      <c r="F40" s="232"/>
      <c r="G40" s="232"/>
      <c r="H40" s="232"/>
      <c r="I40" s="232"/>
      <c r="J40" s="232"/>
      <c r="K40" s="232"/>
      <c r="L40" s="233"/>
      <c r="M40" s="232"/>
    </row>
    <row r="41" spans="2:16" ht="24.75" thickBot="1">
      <c r="B41" s="210"/>
      <c r="C41" s="212" t="s">
        <v>188</v>
      </c>
      <c r="D41" s="234"/>
      <c r="E41" s="234"/>
      <c r="F41" s="234"/>
      <c r="G41" s="234"/>
      <c r="H41" s="234"/>
      <c r="I41" s="234"/>
      <c r="J41" s="265"/>
      <c r="K41" s="235"/>
      <c r="L41" s="265"/>
      <c r="M41" s="210"/>
      <c r="O41" s="202" t="b">
        <v>0</v>
      </c>
      <c r="P41" s="202" t="b">
        <v>0</v>
      </c>
    </row>
    <row r="42" spans="2:16" ht="19.5" hidden="1" thickBot="1">
      <c r="B42" s="210"/>
      <c r="C42" s="225"/>
      <c r="D42" s="225"/>
      <c r="E42" s="225"/>
      <c r="F42" s="225"/>
      <c r="G42" s="225"/>
      <c r="H42" s="225"/>
      <c r="I42" s="225"/>
      <c r="J42" s="225"/>
      <c r="K42" s="225"/>
      <c r="L42" s="236"/>
      <c r="M42" s="210"/>
    </row>
    <row r="43" spans="2:16" ht="19.5" hidden="1" thickBot="1">
      <c r="B43" s="210"/>
      <c r="C43" s="225"/>
      <c r="D43" s="222" t="s">
        <v>93</v>
      </c>
      <c r="E43" s="222"/>
      <c r="F43" s="216"/>
      <c r="G43" s="274"/>
      <c r="H43" s="275"/>
      <c r="I43" s="275"/>
      <c r="J43" s="275"/>
      <c r="K43" s="275"/>
      <c r="L43" s="276"/>
      <c r="M43" s="210"/>
    </row>
    <row r="44" spans="2:16" ht="19.5" hidden="1" thickBot="1">
      <c r="B44" s="210"/>
      <c r="C44" s="225"/>
      <c r="D44" s="225"/>
      <c r="E44" s="225"/>
      <c r="F44" s="225"/>
      <c r="G44" s="225"/>
      <c r="H44" s="225"/>
      <c r="I44" s="225"/>
      <c r="J44" s="225"/>
      <c r="K44" s="225"/>
      <c r="L44" s="236"/>
      <c r="M44" s="210"/>
    </row>
    <row r="45" spans="2:16" ht="19.5" hidden="1" thickBot="1">
      <c r="B45" s="210"/>
      <c r="C45" s="225"/>
      <c r="D45" s="222" t="s">
        <v>121</v>
      </c>
      <c r="E45" s="223"/>
      <c r="F45" s="222"/>
      <c r="G45" s="222"/>
      <c r="H45" s="222"/>
      <c r="I45" s="222"/>
      <c r="J45" s="216"/>
      <c r="K45" s="277"/>
      <c r="L45" s="278"/>
      <c r="M45" s="225" t="s">
        <v>66</v>
      </c>
    </row>
    <row r="46" spans="2:16" hidden="1">
      <c r="B46" s="210"/>
      <c r="C46" s="225"/>
      <c r="D46" s="225"/>
      <c r="E46" s="237"/>
      <c r="F46" s="225"/>
      <c r="G46" s="225"/>
      <c r="H46" s="225"/>
      <c r="I46" s="225"/>
      <c r="J46" s="225"/>
      <c r="K46" s="225"/>
      <c r="L46" s="236"/>
      <c r="M46" s="210"/>
    </row>
    <row r="47" spans="2:16" hidden="1">
      <c r="B47" s="210"/>
      <c r="C47" s="225"/>
      <c r="D47" s="225"/>
      <c r="E47" s="225"/>
      <c r="F47" s="225"/>
      <c r="G47" s="225"/>
      <c r="H47" s="225"/>
      <c r="I47" s="225"/>
      <c r="J47" s="225"/>
      <c r="K47" s="225"/>
      <c r="L47" s="236"/>
      <c r="M47" s="210"/>
    </row>
    <row r="48" spans="2:16" hidden="1">
      <c r="B48" s="210"/>
      <c r="C48" s="225"/>
      <c r="D48" s="238"/>
      <c r="E48" s="225"/>
      <c r="F48" s="225"/>
      <c r="G48" s="225"/>
      <c r="H48" s="225"/>
      <c r="I48" s="225"/>
      <c r="J48" s="225"/>
      <c r="K48" s="225"/>
      <c r="L48" s="236"/>
      <c r="M48" s="210"/>
    </row>
    <row r="49" spans="2:17" ht="19.5" hidden="1" thickBot="1">
      <c r="B49" s="210"/>
      <c r="C49" s="225"/>
      <c r="D49" s="225"/>
      <c r="E49" s="225"/>
      <c r="F49" s="225"/>
      <c r="G49" s="225"/>
      <c r="H49" s="225"/>
      <c r="I49" s="225"/>
      <c r="J49" s="225"/>
      <c r="K49" s="225"/>
      <c r="L49" s="236"/>
      <c r="M49" s="210"/>
    </row>
    <row r="50" spans="2:17" ht="19.5" hidden="1" thickBot="1">
      <c r="B50" s="210"/>
      <c r="C50" s="225"/>
      <c r="D50" s="222" t="s">
        <v>29</v>
      </c>
      <c r="E50" s="222"/>
      <c r="F50" s="216"/>
      <c r="G50" s="274"/>
      <c r="H50" s="275"/>
      <c r="I50" s="275"/>
      <c r="J50" s="275"/>
      <c r="K50" s="275"/>
      <c r="L50" s="276"/>
      <c r="M50" s="210"/>
    </row>
    <row r="51" spans="2:17" ht="19.5" hidden="1" thickBot="1">
      <c r="B51" s="210"/>
      <c r="C51" s="225"/>
      <c r="D51" s="225"/>
      <c r="E51" s="225"/>
      <c r="F51" s="225"/>
      <c r="G51" s="225"/>
      <c r="H51" s="225"/>
      <c r="I51" s="225"/>
      <c r="J51" s="225"/>
      <c r="K51" s="225"/>
      <c r="L51" s="236"/>
      <c r="M51" s="210"/>
    </row>
    <row r="52" spans="2:17" ht="19.5" hidden="1" thickBot="1">
      <c r="B52" s="210"/>
      <c r="C52" s="225"/>
      <c r="D52" s="222" t="s">
        <v>121</v>
      </c>
      <c r="E52" s="223"/>
      <c r="F52" s="222"/>
      <c r="G52" s="222"/>
      <c r="H52" s="222"/>
      <c r="I52" s="222"/>
      <c r="J52" s="216"/>
      <c r="K52" s="277"/>
      <c r="L52" s="278"/>
      <c r="M52" s="225" t="s">
        <v>66</v>
      </c>
    </row>
    <row r="53" spans="2:17" hidden="1">
      <c r="B53" s="210"/>
      <c r="C53" s="225"/>
      <c r="D53" s="225"/>
      <c r="E53" s="225"/>
      <c r="F53" s="225"/>
      <c r="G53" s="225"/>
      <c r="H53" s="225"/>
      <c r="I53" s="225"/>
      <c r="J53" s="225"/>
      <c r="K53" s="225"/>
      <c r="L53" s="236"/>
      <c r="M53" s="210"/>
    </row>
    <row r="54" spans="2:17" hidden="1">
      <c r="B54" s="210"/>
      <c r="C54" s="225"/>
      <c r="D54" s="225"/>
      <c r="E54" s="225"/>
      <c r="F54" s="225"/>
      <c r="G54" s="225"/>
      <c r="H54" s="225"/>
      <c r="I54" s="225"/>
      <c r="J54" s="225"/>
      <c r="K54" s="225"/>
      <c r="L54" s="236"/>
      <c r="M54" s="210"/>
    </row>
    <row r="55" spans="2:17" hidden="1">
      <c r="B55" s="210"/>
      <c r="C55" s="225"/>
      <c r="D55" s="238"/>
      <c r="E55" s="225"/>
      <c r="F55" s="225"/>
      <c r="G55" s="225"/>
      <c r="H55" s="225"/>
      <c r="I55" s="225"/>
      <c r="J55" s="225"/>
      <c r="K55" s="225"/>
      <c r="L55" s="236"/>
      <c r="M55" s="210"/>
      <c r="Q55" s="159"/>
    </row>
    <row r="56" spans="2:17" ht="19.5" hidden="1" thickBot="1">
      <c r="B56" s="210"/>
      <c r="C56" s="225"/>
      <c r="D56" s="225"/>
      <c r="E56" s="225"/>
      <c r="F56" s="225"/>
      <c r="G56" s="225"/>
      <c r="H56" s="225"/>
      <c r="I56" s="225"/>
      <c r="J56" s="225"/>
      <c r="K56" s="225"/>
      <c r="L56" s="236"/>
      <c r="M56" s="210"/>
    </row>
    <row r="57" spans="2:17" ht="19.5" hidden="1" thickBot="1">
      <c r="B57" s="210"/>
      <c r="C57" s="225"/>
      <c r="D57" s="222" t="s">
        <v>29</v>
      </c>
      <c r="E57" s="222"/>
      <c r="F57" s="216"/>
      <c r="G57" s="274"/>
      <c r="H57" s="275"/>
      <c r="I57" s="275"/>
      <c r="J57" s="275"/>
      <c r="K57" s="275"/>
      <c r="L57" s="276"/>
      <c r="M57" s="210"/>
    </row>
    <row r="58" spans="2:17" ht="19.5" hidden="1" thickBot="1">
      <c r="B58" s="210"/>
      <c r="C58" s="225"/>
      <c r="D58" s="225"/>
      <c r="E58" s="225"/>
      <c r="F58" s="225"/>
      <c r="G58" s="225"/>
      <c r="H58" s="225"/>
      <c r="I58" s="225"/>
      <c r="J58" s="225"/>
      <c r="K58" s="225"/>
      <c r="L58" s="236"/>
      <c r="M58" s="210"/>
    </row>
    <row r="59" spans="2:17" ht="19.5" hidden="1" thickBot="1">
      <c r="B59" s="210"/>
      <c r="C59" s="225"/>
      <c r="D59" s="222" t="s">
        <v>121</v>
      </c>
      <c r="E59" s="223"/>
      <c r="F59" s="222"/>
      <c r="G59" s="222"/>
      <c r="H59" s="222"/>
      <c r="I59" s="222"/>
      <c r="J59" s="216"/>
      <c r="K59" s="277"/>
      <c r="L59" s="278"/>
      <c r="M59" s="225" t="s">
        <v>66</v>
      </c>
    </row>
    <row r="60" spans="2:17" hidden="1">
      <c r="B60" s="210"/>
      <c r="C60" s="225"/>
      <c r="D60" s="225"/>
      <c r="E60" s="225"/>
      <c r="F60" s="225"/>
      <c r="G60" s="225"/>
      <c r="H60" s="225"/>
      <c r="I60" s="225"/>
      <c r="J60" s="225"/>
      <c r="K60" s="225"/>
      <c r="L60" s="236"/>
      <c r="M60" s="210"/>
    </row>
    <row r="61" spans="2:17" ht="19.5" thickBot="1">
      <c r="B61" s="210"/>
      <c r="C61" s="225"/>
      <c r="D61" s="225"/>
      <c r="E61" s="225"/>
      <c r="F61" s="225"/>
      <c r="G61" s="225"/>
      <c r="H61" s="225"/>
      <c r="I61" s="225"/>
      <c r="J61" s="225"/>
      <c r="K61" s="225"/>
      <c r="L61" s="236"/>
      <c r="M61" s="210"/>
    </row>
    <row r="62" spans="2:17" ht="24.75" thickBot="1">
      <c r="B62" s="210"/>
      <c r="C62" s="212" t="s">
        <v>122</v>
      </c>
      <c r="D62" s="234"/>
      <c r="E62" s="234"/>
      <c r="F62" s="234"/>
      <c r="G62" s="234"/>
      <c r="H62" s="234"/>
      <c r="I62" s="234"/>
      <c r="J62" s="265"/>
      <c r="K62" s="235"/>
      <c r="L62" s="265"/>
      <c r="M62" s="210"/>
      <c r="O62" s="202" t="b">
        <v>0</v>
      </c>
      <c r="P62" s="202" t="b">
        <v>0</v>
      </c>
    </row>
    <row r="63" spans="2:17" ht="19.5" hidden="1" thickBot="1">
      <c r="B63" s="210"/>
      <c r="C63" s="225"/>
      <c r="D63" s="225"/>
      <c r="E63" s="225"/>
      <c r="F63" s="225"/>
      <c r="G63" s="225"/>
      <c r="H63" s="225"/>
      <c r="I63" s="225"/>
      <c r="J63" s="225"/>
      <c r="K63" s="225"/>
      <c r="L63" s="236"/>
      <c r="M63" s="210"/>
    </row>
    <row r="64" spans="2:17" ht="19.5" hidden="1" thickBot="1">
      <c r="B64" s="210"/>
      <c r="C64" s="225"/>
      <c r="D64" s="222" t="s">
        <v>179</v>
      </c>
      <c r="E64" s="222"/>
      <c r="F64" s="222"/>
      <c r="G64" s="222"/>
      <c r="H64" s="222"/>
      <c r="I64" s="222"/>
      <c r="J64" s="222"/>
      <c r="K64" s="272"/>
      <c r="L64" s="273"/>
      <c r="M64" s="210"/>
    </row>
    <row r="65" spans="2:13" ht="19.5" hidden="1" thickBot="1">
      <c r="B65" s="210"/>
      <c r="C65" s="225"/>
      <c r="D65" s="225"/>
      <c r="E65" s="225"/>
      <c r="F65" s="225"/>
      <c r="G65" s="225"/>
      <c r="H65" s="225"/>
      <c r="I65" s="225"/>
      <c r="J65" s="225"/>
      <c r="K65" s="225"/>
      <c r="L65" s="236"/>
      <c r="M65" s="210"/>
    </row>
    <row r="66" spans="2:13" ht="19.5" hidden="1" thickBot="1">
      <c r="B66" s="210"/>
      <c r="C66" s="225"/>
      <c r="D66" s="222" t="s">
        <v>121</v>
      </c>
      <c r="E66" s="223"/>
      <c r="F66" s="222"/>
      <c r="G66" s="222"/>
      <c r="H66" s="222"/>
      <c r="I66" s="222"/>
      <c r="J66" s="216"/>
      <c r="K66" s="277"/>
      <c r="L66" s="278"/>
      <c r="M66" s="225" t="s">
        <v>66</v>
      </c>
    </row>
    <row r="67" spans="2:13" hidden="1">
      <c r="B67" s="210"/>
      <c r="C67" s="225"/>
      <c r="D67" s="225"/>
      <c r="E67" s="225"/>
      <c r="F67" s="225"/>
      <c r="G67" s="225"/>
      <c r="H67" s="225"/>
      <c r="I67" s="225"/>
      <c r="J67" s="225"/>
      <c r="K67" s="225"/>
      <c r="L67" s="236"/>
      <c r="M67" s="210"/>
    </row>
    <row r="68" spans="2:13" hidden="1">
      <c r="B68" s="210"/>
      <c r="C68" s="225"/>
      <c r="D68" s="225"/>
      <c r="E68" s="225"/>
      <c r="F68" s="225"/>
      <c r="G68" s="225"/>
      <c r="H68" s="225"/>
      <c r="I68" s="225"/>
      <c r="J68" s="225"/>
      <c r="K68" s="225"/>
      <c r="L68" s="236"/>
      <c r="M68" s="210"/>
    </row>
    <row r="69" spans="2:13" hidden="1">
      <c r="B69" s="210"/>
      <c r="C69" s="225"/>
      <c r="D69" s="238"/>
      <c r="E69" s="225"/>
      <c r="F69" s="225"/>
      <c r="G69" s="225"/>
      <c r="H69" s="225"/>
      <c r="I69" s="225"/>
      <c r="J69" s="225"/>
      <c r="K69" s="225"/>
      <c r="L69" s="236"/>
      <c r="M69" s="210"/>
    </row>
    <row r="70" spans="2:13" ht="19.5" hidden="1" thickBot="1">
      <c r="B70" s="210"/>
      <c r="C70" s="225"/>
      <c r="D70" s="225"/>
      <c r="E70" s="225"/>
      <c r="F70" s="225"/>
      <c r="G70" s="225"/>
      <c r="H70" s="225"/>
      <c r="I70" s="225"/>
      <c r="J70" s="225"/>
      <c r="K70" s="225"/>
      <c r="L70" s="236"/>
      <c r="M70" s="210"/>
    </row>
    <row r="71" spans="2:13" ht="19.5" hidden="1" thickBot="1">
      <c r="B71" s="210"/>
      <c r="C71" s="225"/>
      <c r="D71" s="222" t="s">
        <v>179</v>
      </c>
      <c r="E71" s="222"/>
      <c r="F71" s="222"/>
      <c r="G71" s="222"/>
      <c r="H71" s="222"/>
      <c r="I71" s="222"/>
      <c r="J71" s="222"/>
      <c r="K71" s="272"/>
      <c r="L71" s="273"/>
      <c r="M71" s="210"/>
    </row>
    <row r="72" spans="2:13" ht="19.5" hidden="1" thickBot="1">
      <c r="B72" s="210"/>
      <c r="C72" s="225"/>
      <c r="D72" s="225"/>
      <c r="E72" s="225"/>
      <c r="F72" s="225"/>
      <c r="G72" s="225"/>
      <c r="H72" s="225"/>
      <c r="I72" s="225"/>
      <c r="J72" s="225"/>
      <c r="K72" s="225"/>
      <c r="L72" s="236"/>
      <c r="M72" s="210"/>
    </row>
    <row r="73" spans="2:13" ht="19.5" hidden="1" thickBot="1">
      <c r="B73" s="210"/>
      <c r="C73" s="225"/>
      <c r="D73" s="222" t="s">
        <v>121</v>
      </c>
      <c r="E73" s="223"/>
      <c r="F73" s="222"/>
      <c r="G73" s="222"/>
      <c r="H73" s="222"/>
      <c r="I73" s="222"/>
      <c r="J73" s="216"/>
      <c r="K73" s="277"/>
      <c r="L73" s="278"/>
      <c r="M73" s="225" t="s">
        <v>66</v>
      </c>
    </row>
    <row r="74" spans="2:13" hidden="1">
      <c r="B74" s="210"/>
      <c r="C74" s="225"/>
      <c r="D74" s="225"/>
      <c r="E74" s="225"/>
      <c r="F74" s="225"/>
      <c r="G74" s="225"/>
      <c r="H74" s="225"/>
      <c r="I74" s="225"/>
      <c r="J74" s="225"/>
      <c r="K74" s="225"/>
      <c r="L74" s="236"/>
      <c r="M74" s="210"/>
    </row>
    <row r="75" spans="2:13" hidden="1">
      <c r="B75" s="210"/>
      <c r="C75" s="225"/>
      <c r="D75" s="225"/>
      <c r="E75" s="225"/>
      <c r="F75" s="225"/>
      <c r="G75" s="225"/>
      <c r="H75" s="225"/>
      <c r="I75" s="225"/>
      <c r="J75" s="225"/>
      <c r="K75" s="225"/>
      <c r="L75" s="236"/>
      <c r="M75" s="210"/>
    </row>
    <row r="76" spans="2:13" hidden="1">
      <c r="B76" s="210"/>
      <c r="C76" s="225"/>
      <c r="D76" s="238"/>
      <c r="E76" s="225"/>
      <c r="F76" s="225"/>
      <c r="G76" s="225"/>
      <c r="H76" s="225"/>
      <c r="I76" s="225"/>
      <c r="J76" s="225"/>
      <c r="K76" s="225"/>
      <c r="L76" s="236"/>
      <c r="M76" s="210"/>
    </row>
    <row r="77" spans="2:13" ht="19.5" hidden="1" thickBot="1">
      <c r="B77" s="210"/>
      <c r="C77" s="225"/>
      <c r="D77" s="225"/>
      <c r="E77" s="225"/>
      <c r="F77" s="225"/>
      <c r="G77" s="225"/>
      <c r="H77" s="225"/>
      <c r="I77" s="225"/>
      <c r="J77" s="225"/>
      <c r="K77" s="225"/>
      <c r="L77" s="236"/>
      <c r="M77" s="210"/>
    </row>
    <row r="78" spans="2:13" ht="19.5" hidden="1" thickBot="1">
      <c r="B78" s="210"/>
      <c r="C78" s="225"/>
      <c r="D78" s="222" t="s">
        <v>179</v>
      </c>
      <c r="E78" s="222"/>
      <c r="F78" s="222"/>
      <c r="G78" s="222"/>
      <c r="H78" s="222"/>
      <c r="I78" s="222"/>
      <c r="J78" s="222"/>
      <c r="K78" s="272"/>
      <c r="L78" s="273"/>
      <c r="M78" s="210"/>
    </row>
    <row r="79" spans="2:13" ht="19.5" hidden="1" thickBot="1">
      <c r="B79" s="210"/>
      <c r="C79" s="225"/>
      <c r="D79" s="225"/>
      <c r="E79" s="225"/>
      <c r="F79" s="225"/>
      <c r="G79" s="225"/>
      <c r="H79" s="225"/>
      <c r="I79" s="225"/>
      <c r="J79" s="225"/>
      <c r="K79" s="225"/>
      <c r="L79" s="236"/>
      <c r="M79" s="210"/>
    </row>
    <row r="80" spans="2:13" ht="19.5" hidden="1" thickBot="1">
      <c r="B80" s="210"/>
      <c r="C80" s="225"/>
      <c r="D80" s="222" t="s">
        <v>121</v>
      </c>
      <c r="E80" s="223"/>
      <c r="F80" s="222"/>
      <c r="G80" s="222"/>
      <c r="H80" s="222"/>
      <c r="I80" s="222"/>
      <c r="J80" s="216"/>
      <c r="K80" s="277"/>
      <c r="L80" s="278"/>
      <c r="M80" s="225" t="s">
        <v>66</v>
      </c>
    </row>
    <row r="81" spans="2:16" hidden="1">
      <c r="B81" s="210"/>
      <c r="C81" s="225"/>
      <c r="D81" s="225"/>
      <c r="E81" s="225"/>
      <c r="F81" s="225"/>
      <c r="G81" s="225"/>
      <c r="H81" s="225"/>
      <c r="I81" s="225"/>
      <c r="J81" s="225"/>
      <c r="K81" s="225"/>
      <c r="L81" s="236"/>
      <c r="M81" s="210"/>
    </row>
    <row r="82" spans="2:16" ht="19.5" thickBot="1">
      <c r="B82" s="210"/>
      <c r="C82" s="225"/>
      <c r="D82" s="225"/>
      <c r="E82" s="225"/>
      <c r="F82" s="225"/>
      <c r="G82" s="225"/>
      <c r="H82" s="225"/>
      <c r="I82" s="225"/>
      <c r="J82" s="225"/>
      <c r="K82" s="225"/>
      <c r="L82" s="236"/>
      <c r="M82" s="210"/>
    </row>
    <row r="83" spans="2:16" ht="24.75" thickBot="1">
      <c r="B83" s="210"/>
      <c r="C83" s="212" t="s">
        <v>28</v>
      </c>
      <c r="D83" s="234"/>
      <c r="E83" s="281" t="s">
        <v>193</v>
      </c>
      <c r="F83" s="281"/>
      <c r="G83" s="281"/>
      <c r="H83" s="281"/>
      <c r="I83" s="234"/>
      <c r="J83" s="265"/>
      <c r="K83" s="235"/>
      <c r="L83" s="265"/>
      <c r="M83" s="210"/>
      <c r="O83" s="202" t="b">
        <v>0</v>
      </c>
      <c r="P83" s="202" t="b">
        <v>0</v>
      </c>
    </row>
    <row r="84" spans="2:16" ht="19.5" hidden="1" customHeight="1" thickBot="1">
      <c r="B84" s="210"/>
      <c r="C84" s="225"/>
      <c r="D84" s="225"/>
      <c r="E84" s="225"/>
      <c r="F84" s="239"/>
      <c r="G84" s="239"/>
      <c r="H84" s="239"/>
      <c r="I84" s="239"/>
      <c r="J84" s="240"/>
      <c r="K84" s="225"/>
      <c r="L84" s="236"/>
      <c r="M84" s="210"/>
    </row>
    <row r="85" spans="2:16" ht="19.5" hidden="1" thickBot="1">
      <c r="B85" s="210"/>
      <c r="C85" s="225"/>
      <c r="D85" s="222" t="s">
        <v>30</v>
      </c>
      <c r="E85" s="241"/>
      <c r="F85" s="242"/>
      <c r="G85" s="242"/>
      <c r="H85" s="242"/>
      <c r="I85" s="242"/>
      <c r="J85" s="243"/>
      <c r="K85" s="294"/>
      <c r="L85" s="295"/>
      <c r="M85" s="210"/>
    </row>
    <row r="86" spans="2:16" ht="19.5" hidden="1" thickBot="1">
      <c r="B86" s="210"/>
      <c r="C86" s="225"/>
      <c r="D86" s="225"/>
      <c r="E86" s="225"/>
      <c r="F86" s="225"/>
      <c r="G86" s="225"/>
      <c r="H86" s="225"/>
      <c r="I86" s="225"/>
      <c r="J86" s="225"/>
      <c r="K86" s="225"/>
      <c r="L86" s="236"/>
      <c r="M86" s="210"/>
    </row>
    <row r="87" spans="2:16" ht="19.5" hidden="1" thickBot="1">
      <c r="B87" s="210"/>
      <c r="C87" s="225"/>
      <c r="D87" s="222" t="s">
        <v>177</v>
      </c>
      <c r="E87" s="222"/>
      <c r="F87" s="222"/>
      <c r="G87" s="274"/>
      <c r="H87" s="275"/>
      <c r="I87" s="275"/>
      <c r="J87" s="275"/>
      <c r="K87" s="275"/>
      <c r="L87" s="276"/>
      <c r="M87" s="210"/>
    </row>
    <row r="88" spans="2:16" ht="19.5" hidden="1" thickBot="1">
      <c r="B88" s="210"/>
      <c r="C88" s="225"/>
      <c r="D88" s="225"/>
      <c r="E88" s="225"/>
      <c r="F88" s="225"/>
      <c r="G88" s="225"/>
      <c r="H88" s="225"/>
      <c r="I88" s="225"/>
      <c r="J88" s="225"/>
      <c r="K88" s="225"/>
      <c r="L88" s="236"/>
      <c r="M88" s="210"/>
    </row>
    <row r="89" spans="2:16" ht="19.5" hidden="1" thickBot="1">
      <c r="B89" s="210"/>
      <c r="C89" s="225"/>
      <c r="D89" s="222" t="s">
        <v>32</v>
      </c>
      <c r="E89" s="222"/>
      <c r="F89" s="222"/>
      <c r="G89" s="222"/>
      <c r="H89" s="222"/>
      <c r="I89" s="222"/>
      <c r="J89" s="216"/>
      <c r="K89" s="277"/>
      <c r="L89" s="278"/>
      <c r="M89" s="225" t="s">
        <v>66</v>
      </c>
    </row>
    <row r="90" spans="2:16" ht="19.5" hidden="1" thickBot="1">
      <c r="B90" s="210"/>
      <c r="C90" s="225"/>
      <c r="D90" s="225"/>
      <c r="E90" s="225"/>
      <c r="F90" s="225"/>
      <c r="G90" s="225"/>
      <c r="H90" s="225"/>
      <c r="I90" s="225"/>
      <c r="J90" s="225"/>
      <c r="K90" s="225"/>
      <c r="L90" s="236"/>
      <c r="M90" s="210"/>
    </row>
    <row r="91" spans="2:16" ht="19.5" hidden="1" thickBot="1">
      <c r="B91" s="210"/>
      <c r="C91" s="225"/>
      <c r="D91" s="222" t="s">
        <v>31</v>
      </c>
      <c r="E91" s="222"/>
      <c r="F91" s="222"/>
      <c r="G91" s="222"/>
      <c r="H91" s="222"/>
      <c r="I91" s="222"/>
      <c r="J91" s="216"/>
      <c r="K91" s="279"/>
      <c r="L91" s="280"/>
      <c r="M91" s="225" t="s">
        <v>66</v>
      </c>
    </row>
    <row r="92" spans="2:16" hidden="1">
      <c r="B92" s="210"/>
      <c r="C92" s="225"/>
      <c r="D92" s="225"/>
      <c r="E92" s="225"/>
      <c r="F92" s="225"/>
      <c r="G92" s="225"/>
      <c r="H92" s="225"/>
      <c r="I92" s="225"/>
      <c r="J92" s="225"/>
      <c r="K92" s="225"/>
      <c r="L92" s="236"/>
      <c r="M92" s="210"/>
    </row>
    <row r="93" spans="2:16" hidden="1">
      <c r="B93" s="210"/>
      <c r="C93" s="225"/>
      <c r="D93" s="222" t="s">
        <v>33</v>
      </c>
      <c r="E93" s="222"/>
      <c r="F93" s="222"/>
      <c r="G93" s="222"/>
      <c r="H93" s="222"/>
      <c r="I93" s="222"/>
      <c r="J93" s="222"/>
      <c r="K93" s="293">
        <f>所得計算シート!K13</f>
        <v>0</v>
      </c>
      <c r="L93" s="293"/>
      <c r="M93" s="225" t="s">
        <v>66</v>
      </c>
    </row>
    <row r="94" spans="2:16" hidden="1">
      <c r="B94" s="210"/>
      <c r="C94" s="225"/>
      <c r="D94" s="225"/>
      <c r="E94" s="225"/>
      <c r="F94" s="225"/>
      <c r="G94" s="225"/>
      <c r="H94" s="225"/>
      <c r="I94" s="225"/>
      <c r="J94" s="225"/>
      <c r="K94" s="237"/>
      <c r="L94" s="246"/>
      <c r="M94" s="210"/>
    </row>
    <row r="95" spans="2:16" hidden="1">
      <c r="B95" s="210"/>
      <c r="C95" s="225"/>
      <c r="D95" s="238"/>
      <c r="E95" s="225"/>
      <c r="F95" s="225"/>
      <c r="G95" s="225"/>
      <c r="H95" s="225"/>
      <c r="I95" s="225"/>
      <c r="J95" s="225"/>
      <c r="K95" s="225"/>
      <c r="L95" s="236"/>
      <c r="M95" s="210"/>
    </row>
    <row r="96" spans="2:16" ht="19.5" hidden="1" thickBot="1">
      <c r="B96" s="210"/>
      <c r="C96" s="225"/>
      <c r="D96" s="225"/>
      <c r="E96" s="225"/>
      <c r="F96" s="225"/>
      <c r="G96" s="225"/>
      <c r="H96" s="225"/>
      <c r="I96" s="225"/>
      <c r="J96" s="225"/>
      <c r="K96" s="225"/>
      <c r="L96" s="236"/>
      <c r="M96" s="210"/>
    </row>
    <row r="97" spans="2:13" ht="19.5" hidden="1" thickBot="1">
      <c r="B97" s="210"/>
      <c r="C97" s="225"/>
      <c r="D97" s="222" t="s">
        <v>30</v>
      </c>
      <c r="E97" s="222"/>
      <c r="F97" s="222"/>
      <c r="G97" s="222"/>
      <c r="H97" s="222"/>
      <c r="I97" s="222"/>
      <c r="J97" s="222"/>
      <c r="K97" s="272"/>
      <c r="L97" s="273"/>
      <c r="M97" s="210"/>
    </row>
    <row r="98" spans="2:13" ht="19.5" hidden="1" thickBot="1">
      <c r="B98" s="210"/>
      <c r="C98" s="225"/>
      <c r="D98" s="225"/>
      <c r="E98" s="225"/>
      <c r="F98" s="225"/>
      <c r="G98" s="225"/>
      <c r="H98" s="225"/>
      <c r="I98" s="225"/>
      <c r="J98" s="225"/>
      <c r="K98" s="225"/>
      <c r="L98" s="236"/>
      <c r="M98" s="210"/>
    </row>
    <row r="99" spans="2:13" ht="19.5" hidden="1" thickBot="1">
      <c r="B99" s="210"/>
      <c r="C99" s="225"/>
      <c r="D99" s="222" t="s">
        <v>177</v>
      </c>
      <c r="E99" s="222"/>
      <c r="F99" s="222"/>
      <c r="G99" s="274"/>
      <c r="H99" s="275"/>
      <c r="I99" s="275"/>
      <c r="J99" s="275"/>
      <c r="K99" s="275"/>
      <c r="L99" s="276"/>
      <c r="M99" s="210"/>
    </row>
    <row r="100" spans="2:13" ht="19.5" hidden="1" thickBot="1">
      <c r="B100" s="210"/>
      <c r="C100" s="225"/>
      <c r="D100" s="225"/>
      <c r="E100" s="225"/>
      <c r="F100" s="225"/>
      <c r="G100" s="225"/>
      <c r="H100" s="225"/>
      <c r="I100" s="225"/>
      <c r="J100" s="225"/>
      <c r="K100" s="225"/>
      <c r="L100" s="236"/>
      <c r="M100" s="210"/>
    </row>
    <row r="101" spans="2:13" ht="19.5" hidden="1" thickBot="1">
      <c r="B101" s="210"/>
      <c r="C101" s="225"/>
      <c r="D101" s="222" t="s">
        <v>32</v>
      </c>
      <c r="E101" s="222"/>
      <c r="F101" s="222"/>
      <c r="G101" s="222"/>
      <c r="H101" s="222"/>
      <c r="I101" s="222"/>
      <c r="J101" s="216"/>
      <c r="K101" s="277"/>
      <c r="L101" s="278"/>
      <c r="M101" s="225" t="s">
        <v>66</v>
      </c>
    </row>
    <row r="102" spans="2:13" ht="19.5" hidden="1" thickBot="1">
      <c r="B102" s="210"/>
      <c r="C102" s="225"/>
      <c r="D102" s="225"/>
      <c r="E102" s="225"/>
      <c r="F102" s="225"/>
      <c r="G102" s="225"/>
      <c r="H102" s="225"/>
      <c r="I102" s="225"/>
      <c r="J102" s="225"/>
      <c r="K102" s="225"/>
      <c r="L102" s="236"/>
      <c r="M102" s="210"/>
    </row>
    <row r="103" spans="2:13" ht="19.5" hidden="1" thickBot="1">
      <c r="B103" s="210"/>
      <c r="C103" s="225"/>
      <c r="D103" s="222" t="s">
        <v>31</v>
      </c>
      <c r="E103" s="222"/>
      <c r="F103" s="222"/>
      <c r="G103" s="222"/>
      <c r="H103" s="222"/>
      <c r="I103" s="222"/>
      <c r="J103" s="216"/>
      <c r="K103" s="277"/>
      <c r="L103" s="278"/>
      <c r="M103" s="225" t="s">
        <v>66</v>
      </c>
    </row>
    <row r="104" spans="2:13" hidden="1">
      <c r="B104" s="210"/>
      <c r="C104" s="225"/>
      <c r="D104" s="225"/>
      <c r="E104" s="225"/>
      <c r="F104" s="225"/>
      <c r="G104" s="225"/>
      <c r="H104" s="225"/>
      <c r="I104" s="225"/>
      <c r="J104" s="225"/>
      <c r="K104" s="225"/>
      <c r="L104" s="236"/>
      <c r="M104" s="210"/>
    </row>
    <row r="105" spans="2:13" hidden="1">
      <c r="B105" s="210"/>
      <c r="C105" s="225"/>
      <c r="D105" s="222" t="s">
        <v>33</v>
      </c>
      <c r="E105" s="222"/>
      <c r="F105" s="222"/>
      <c r="G105" s="222"/>
      <c r="H105" s="222"/>
      <c r="I105" s="222"/>
      <c r="J105" s="222"/>
      <c r="K105" s="293">
        <f>所得計算シート!K22</f>
        <v>0</v>
      </c>
      <c r="L105" s="293"/>
      <c r="M105" s="225" t="s">
        <v>66</v>
      </c>
    </row>
    <row r="106" spans="2:13" hidden="1">
      <c r="B106" s="210"/>
      <c r="C106" s="225"/>
      <c r="D106" s="225"/>
      <c r="E106" s="225"/>
      <c r="F106" s="225"/>
      <c r="G106" s="225"/>
      <c r="H106" s="225"/>
      <c r="I106" s="225"/>
      <c r="J106" s="225"/>
      <c r="K106" s="237"/>
      <c r="L106" s="246"/>
      <c r="M106" s="210"/>
    </row>
    <row r="107" spans="2:13" hidden="1">
      <c r="B107" s="210"/>
      <c r="C107" s="225"/>
      <c r="D107" s="238"/>
      <c r="E107" s="225"/>
      <c r="F107" s="225"/>
      <c r="G107" s="225"/>
      <c r="H107" s="225"/>
      <c r="I107" s="225"/>
      <c r="J107" s="225"/>
      <c r="K107" s="249"/>
      <c r="L107" s="250"/>
      <c r="M107" s="210"/>
    </row>
    <row r="108" spans="2:13" ht="19.5" hidden="1" thickBot="1">
      <c r="B108" s="210"/>
      <c r="C108" s="225"/>
      <c r="D108" s="225"/>
      <c r="E108" s="225"/>
      <c r="F108" s="225"/>
      <c r="G108" s="225"/>
      <c r="H108" s="225"/>
      <c r="I108" s="225"/>
      <c r="J108" s="225"/>
      <c r="K108" s="225"/>
      <c r="L108" s="236"/>
      <c r="M108" s="210"/>
    </row>
    <row r="109" spans="2:13" ht="19.5" hidden="1" thickBot="1">
      <c r="B109" s="210"/>
      <c r="C109" s="225"/>
      <c r="D109" s="222" t="s">
        <v>30</v>
      </c>
      <c r="E109" s="222"/>
      <c r="F109" s="222"/>
      <c r="G109" s="222"/>
      <c r="H109" s="222"/>
      <c r="I109" s="222"/>
      <c r="J109" s="222"/>
      <c r="K109" s="272"/>
      <c r="L109" s="273"/>
      <c r="M109" s="210"/>
    </row>
    <row r="110" spans="2:13" ht="19.5" hidden="1" thickBot="1">
      <c r="B110" s="210"/>
      <c r="C110" s="225"/>
      <c r="D110" s="225"/>
      <c r="E110" s="225"/>
      <c r="F110" s="225"/>
      <c r="G110" s="225"/>
      <c r="H110" s="225"/>
      <c r="I110" s="225"/>
      <c r="J110" s="225"/>
      <c r="K110" s="225"/>
      <c r="L110" s="236"/>
      <c r="M110" s="210"/>
    </row>
    <row r="111" spans="2:13" ht="19.5" hidden="1" thickBot="1">
      <c r="B111" s="210"/>
      <c r="C111" s="225"/>
      <c r="D111" s="222" t="s">
        <v>177</v>
      </c>
      <c r="E111" s="222"/>
      <c r="F111" s="222"/>
      <c r="G111" s="274"/>
      <c r="H111" s="275"/>
      <c r="I111" s="275"/>
      <c r="J111" s="275"/>
      <c r="K111" s="275"/>
      <c r="L111" s="276"/>
      <c r="M111" s="210"/>
    </row>
    <row r="112" spans="2:13" ht="19.5" hidden="1" thickBot="1">
      <c r="B112" s="210"/>
      <c r="C112" s="225"/>
      <c r="D112" s="225"/>
      <c r="E112" s="225"/>
      <c r="F112" s="225"/>
      <c r="G112" s="225"/>
      <c r="H112" s="225"/>
      <c r="I112" s="225"/>
      <c r="J112" s="225"/>
      <c r="K112" s="225"/>
      <c r="L112" s="236"/>
      <c r="M112" s="210"/>
    </row>
    <row r="113" spans="2:13" ht="19.5" hidden="1" thickBot="1">
      <c r="B113" s="210"/>
      <c r="C113" s="225"/>
      <c r="D113" s="222" t="s">
        <v>32</v>
      </c>
      <c r="E113" s="222"/>
      <c r="F113" s="222"/>
      <c r="G113" s="222"/>
      <c r="H113" s="222"/>
      <c r="I113" s="222"/>
      <c r="J113" s="216"/>
      <c r="K113" s="277"/>
      <c r="L113" s="278"/>
      <c r="M113" s="225" t="s">
        <v>66</v>
      </c>
    </row>
    <row r="114" spans="2:13" ht="19.5" hidden="1" thickBot="1">
      <c r="B114" s="210"/>
      <c r="C114" s="225"/>
      <c r="D114" s="225"/>
      <c r="E114" s="225"/>
      <c r="F114" s="225"/>
      <c r="G114" s="225"/>
      <c r="H114" s="225"/>
      <c r="I114" s="225"/>
      <c r="J114" s="225"/>
      <c r="K114" s="225"/>
      <c r="L114" s="236"/>
      <c r="M114" s="210"/>
    </row>
    <row r="115" spans="2:13" ht="19.5" hidden="1" thickBot="1">
      <c r="B115" s="210"/>
      <c r="C115" s="225"/>
      <c r="D115" s="222" t="s">
        <v>31</v>
      </c>
      <c r="E115" s="222"/>
      <c r="F115" s="222"/>
      <c r="G115" s="222"/>
      <c r="H115" s="222"/>
      <c r="I115" s="222"/>
      <c r="J115" s="216"/>
      <c r="K115" s="277"/>
      <c r="L115" s="278"/>
      <c r="M115" s="225" t="s">
        <v>66</v>
      </c>
    </row>
    <row r="116" spans="2:13" hidden="1">
      <c r="B116" s="210"/>
      <c r="C116" s="225"/>
      <c r="D116" s="225"/>
      <c r="E116" s="225"/>
      <c r="F116" s="225"/>
      <c r="G116" s="225"/>
      <c r="H116" s="225"/>
      <c r="I116" s="225"/>
      <c r="J116" s="225"/>
      <c r="K116" s="225"/>
      <c r="L116" s="236"/>
      <c r="M116" s="210"/>
    </row>
    <row r="117" spans="2:13" hidden="1">
      <c r="B117" s="210"/>
      <c r="C117" s="225"/>
      <c r="D117" s="222" t="s">
        <v>33</v>
      </c>
      <c r="E117" s="222"/>
      <c r="F117" s="222"/>
      <c r="G117" s="222"/>
      <c r="H117" s="222"/>
      <c r="I117" s="222"/>
      <c r="J117" s="222"/>
      <c r="K117" s="293">
        <f>所得計算シート!K31</f>
        <v>0</v>
      </c>
      <c r="L117" s="293"/>
      <c r="M117" s="225" t="s">
        <v>66</v>
      </c>
    </row>
    <row r="118" spans="2:13">
      <c r="B118" s="210"/>
      <c r="C118" s="225"/>
      <c r="D118" s="225"/>
      <c r="E118" s="225"/>
      <c r="F118" s="225"/>
      <c r="G118" s="225"/>
      <c r="H118" s="225"/>
      <c r="I118" s="225"/>
      <c r="J118" s="225"/>
      <c r="K118" s="249"/>
      <c r="L118" s="250"/>
      <c r="M118" s="210"/>
    </row>
    <row r="119" spans="2:13" ht="24">
      <c r="B119" s="210"/>
      <c r="C119" s="212" t="s">
        <v>123</v>
      </c>
      <c r="D119" s="234"/>
      <c r="E119" s="234"/>
      <c r="F119" s="234"/>
      <c r="G119" s="234"/>
      <c r="H119" s="234"/>
      <c r="I119" s="234"/>
      <c r="J119" s="235"/>
      <c r="K119" s="292">
        <f>所得計算シート!N8</f>
        <v>0</v>
      </c>
      <c r="L119" s="292"/>
      <c r="M119" s="225" t="s">
        <v>66</v>
      </c>
    </row>
    <row r="121" spans="2:13" ht="19.5">
      <c r="E121" s="251"/>
    </row>
    <row r="122" spans="2:13" ht="19.5">
      <c r="E122" s="251"/>
    </row>
  </sheetData>
  <sheetProtection sheet="1" formatCells="0" formatColumns="0" formatRows="0"/>
  <mergeCells count="45">
    <mergeCell ref="K59:L59"/>
    <mergeCell ref="K52:L52"/>
    <mergeCell ref="K119:L119"/>
    <mergeCell ref="K117:L117"/>
    <mergeCell ref="K105:L105"/>
    <mergeCell ref="K93:L93"/>
    <mergeCell ref="K80:L80"/>
    <mergeCell ref="K73:L73"/>
    <mergeCell ref="K101:L101"/>
    <mergeCell ref="K103:L103"/>
    <mergeCell ref="K115:L115"/>
    <mergeCell ref="K113:L113"/>
    <mergeCell ref="K85:L85"/>
    <mergeCell ref="K97:L97"/>
    <mergeCell ref="K109:L109"/>
    <mergeCell ref="G111:L111"/>
    <mergeCell ref="E8:L8"/>
    <mergeCell ref="E22:L22"/>
    <mergeCell ref="K12:L12"/>
    <mergeCell ref="K14:L14"/>
    <mergeCell ref="K16:L16"/>
    <mergeCell ref="K18:L18"/>
    <mergeCell ref="G10:L10"/>
    <mergeCell ref="E15:I16"/>
    <mergeCell ref="K35:L35"/>
    <mergeCell ref="K37:L37"/>
    <mergeCell ref="H37:I37"/>
    <mergeCell ref="G32:L32"/>
    <mergeCell ref="G43:L43"/>
    <mergeCell ref="S6:AC7"/>
    <mergeCell ref="K64:L64"/>
    <mergeCell ref="G87:L87"/>
    <mergeCell ref="G99:L99"/>
    <mergeCell ref="K66:L66"/>
    <mergeCell ref="K89:L89"/>
    <mergeCell ref="K91:L91"/>
    <mergeCell ref="K71:L71"/>
    <mergeCell ref="K78:L78"/>
    <mergeCell ref="E83:H83"/>
    <mergeCell ref="G50:L50"/>
    <mergeCell ref="G57:L57"/>
    <mergeCell ref="K28:L28"/>
    <mergeCell ref="K26:L26"/>
    <mergeCell ref="G24:L24"/>
    <mergeCell ref="K45:L45"/>
  </mergeCells>
  <phoneticPr fontId="2"/>
  <pageMargins left="0.7" right="0.7" top="0.75" bottom="0.75" header="0.3" footer="0.3"/>
  <drawing r:id="rId2"/>
  <mc:AlternateContent>
    <mc:Choice Requires="x14">
      <controls>
        <mc:AlternateContent>
          <mc:Choice Requires="x14">
            <control shapeId="5121" r:id="rId4" name="Button 1">
              <controlPr defaultSize="0" print="0" autoFill="0" autoPict="0" macro="申請者と同じ">
                <anchor moveWithCells="1" sizeWithCells="1">
                  <from>
                    <xdr:col>4</xdr:col>
                    <xdr:colOff>285750</xdr:colOff>
                    <xdr:row>19</xdr:row>
                    <xdr:rowOff>38100</xdr:rowOff>
                  </from>
                  <to>
                    <xdr:col>6</xdr:col>
                    <xdr:colOff>485775</xdr:colOff>
                    <xdr:row>19</xdr:row>
                    <xdr:rowOff>285750</xdr:rowOff>
                  </to>
                </anchor>
              </controlPr>
            </control>
          </mc:Choice>
        </mc:AlternateContent>
        <mc:AlternateContent>
          <mc:Choice Requires="x14">
            <control shapeId="5122" r:id="rId5" name="Button 2">
              <controlPr defaultSize="0" print="0" autoFill="0" autoPict="0" macro="チェック1">
                <anchor moveWithCells="1" sizeWithCells="1">
                  <from>
                    <xdr:col>8</xdr:col>
                    <xdr:colOff>314325</xdr:colOff>
                    <xdr:row>119</xdr:row>
                    <xdr:rowOff>171450</xdr:rowOff>
                  </from>
                  <to>
                    <xdr:col>12</xdr:col>
                    <xdr:colOff>285750</xdr:colOff>
                    <xdr:row>123</xdr:row>
                    <xdr:rowOff>19050</xdr:rowOff>
                  </to>
                </anchor>
              </controlPr>
            </control>
          </mc:Choice>
        </mc:AlternateContent>
        <mc:AlternateContent>
          <mc:Choice Requires="x14">
            <control shapeId="5127" r:id="rId6" name="Check Box 7">
              <controlPr defaultSize="0" autoFill="0" autoLine="0" autoPict="0" macro="給与あり">
                <anchor moveWithCells="1">
                  <from>
                    <xdr:col>9</xdr:col>
                    <xdr:colOff>19050</xdr:colOff>
                    <xdr:row>40</xdr:row>
                    <xdr:rowOff>9525</xdr:rowOff>
                  </from>
                  <to>
                    <xdr:col>9</xdr:col>
                    <xdr:colOff>666750</xdr:colOff>
                    <xdr:row>60</xdr:row>
                    <xdr:rowOff>9525</xdr:rowOff>
                  </to>
                </anchor>
              </controlPr>
            </control>
          </mc:Choice>
        </mc:AlternateContent>
        <mc:AlternateContent>
          <mc:Choice Requires="x14">
            <control shapeId="5128" r:id="rId7" name="Check Box 8">
              <controlPr defaultSize="0" autoFill="0" autoLine="0" autoPict="0" macro="給与なし">
                <anchor moveWithCells="1">
                  <from>
                    <xdr:col>11</xdr:col>
                    <xdr:colOff>19050</xdr:colOff>
                    <xdr:row>40</xdr:row>
                    <xdr:rowOff>0</xdr:rowOff>
                  </from>
                  <to>
                    <xdr:col>11</xdr:col>
                    <xdr:colOff>666750</xdr:colOff>
                    <xdr:row>41</xdr:row>
                    <xdr:rowOff>0</xdr:rowOff>
                  </to>
                </anchor>
              </controlPr>
            </control>
          </mc:Choice>
        </mc:AlternateContent>
        <mc:AlternateContent>
          <mc:Choice Requires="x14">
            <control shapeId="5131" r:id="rId8" name="Button 11">
              <controlPr defaultSize="0" print="0" autoFill="0" autoPict="0" macro="給与収入入力項目2">
                <anchor moveWithCells="1" sizeWithCells="1">
                  <from>
                    <xdr:col>3</xdr:col>
                    <xdr:colOff>57150</xdr:colOff>
                    <xdr:row>46</xdr:row>
                    <xdr:rowOff>114300</xdr:rowOff>
                  </from>
                  <to>
                    <xdr:col>7</xdr:col>
                    <xdr:colOff>0</xdr:colOff>
                    <xdr:row>47</xdr:row>
                    <xdr:rowOff>209550</xdr:rowOff>
                  </to>
                </anchor>
              </controlPr>
            </control>
          </mc:Choice>
        </mc:AlternateContent>
        <mc:AlternateContent>
          <mc:Choice Requires="x14">
            <control shapeId="5132" r:id="rId9" name="Check Box 12">
              <controlPr defaultSize="0" autoFill="0" autoLine="0" autoPict="0" macro="年金あり">
                <anchor moveWithCells="1">
                  <from>
                    <xdr:col>9</xdr:col>
                    <xdr:colOff>9525</xdr:colOff>
                    <xdr:row>60</xdr:row>
                    <xdr:rowOff>238125</xdr:rowOff>
                  </from>
                  <to>
                    <xdr:col>9</xdr:col>
                    <xdr:colOff>657225</xdr:colOff>
                    <xdr:row>61</xdr:row>
                    <xdr:rowOff>295275</xdr:rowOff>
                  </to>
                </anchor>
              </controlPr>
            </control>
          </mc:Choice>
        </mc:AlternateContent>
        <mc:AlternateContent>
          <mc:Choice Requires="x14">
            <control shapeId="5133" r:id="rId10" name="Check Box 13">
              <controlPr defaultSize="0" autoFill="0" autoLine="0" autoPict="0" macro="年金なし">
                <anchor moveWithCells="1">
                  <from>
                    <xdr:col>11</xdr:col>
                    <xdr:colOff>19050</xdr:colOff>
                    <xdr:row>60</xdr:row>
                    <xdr:rowOff>238125</xdr:rowOff>
                  </from>
                  <to>
                    <xdr:col>11</xdr:col>
                    <xdr:colOff>666750</xdr:colOff>
                    <xdr:row>61</xdr:row>
                    <xdr:rowOff>295275</xdr:rowOff>
                  </to>
                </anchor>
              </controlPr>
            </control>
          </mc:Choice>
        </mc:AlternateContent>
        <mc:AlternateContent>
          <mc:Choice Requires="x14">
            <control shapeId="5134" r:id="rId11" name="Check Box 14">
              <controlPr defaultSize="0" autoFill="0" autoLine="0" autoPict="0" macro="その他あり">
                <anchor moveWithCells="1">
                  <from>
                    <xdr:col>9</xdr:col>
                    <xdr:colOff>9525</xdr:colOff>
                    <xdr:row>81</xdr:row>
                    <xdr:rowOff>238125</xdr:rowOff>
                  </from>
                  <to>
                    <xdr:col>9</xdr:col>
                    <xdr:colOff>657225</xdr:colOff>
                    <xdr:row>82</xdr:row>
                    <xdr:rowOff>304800</xdr:rowOff>
                  </to>
                </anchor>
              </controlPr>
            </control>
          </mc:Choice>
        </mc:AlternateContent>
        <mc:AlternateContent>
          <mc:Choice Requires="x14">
            <control shapeId="5135" r:id="rId12" name="Check Box 15">
              <controlPr defaultSize="0" autoFill="0" autoLine="0" autoPict="0" macro="その他なし">
                <anchor moveWithCells="1">
                  <from>
                    <xdr:col>11</xdr:col>
                    <xdr:colOff>9525</xdr:colOff>
                    <xdr:row>82</xdr:row>
                    <xdr:rowOff>0</xdr:rowOff>
                  </from>
                  <to>
                    <xdr:col>11</xdr:col>
                    <xdr:colOff>676275</xdr:colOff>
                    <xdr:row>117</xdr:row>
                    <xdr:rowOff>9525</xdr:rowOff>
                  </to>
                </anchor>
              </controlPr>
            </control>
          </mc:Choice>
        </mc:AlternateContent>
        <mc:AlternateContent>
          <mc:Choice Requires="x14">
            <control shapeId="5139" r:id="rId13" name="Button 19">
              <controlPr defaultSize="0" print="0" autoFill="0" autoPict="0" macro="その他収入入力項目2">
                <anchor moveWithCells="1" sizeWithCells="1">
                  <from>
                    <xdr:col>3</xdr:col>
                    <xdr:colOff>57150</xdr:colOff>
                    <xdr:row>93</xdr:row>
                    <xdr:rowOff>76200</xdr:rowOff>
                  </from>
                  <to>
                    <xdr:col>7</xdr:col>
                    <xdr:colOff>0</xdr:colOff>
                    <xdr:row>94</xdr:row>
                    <xdr:rowOff>171450</xdr:rowOff>
                  </to>
                </anchor>
              </controlPr>
            </control>
          </mc:Choice>
        </mc:AlternateContent>
        <mc:AlternateContent>
          <mc:Choice Requires="x14">
            <control shapeId="5140" r:id="rId14" name="Button 20">
              <controlPr defaultSize="0" print="0" autoFill="0" autoPict="0" macro="その他収入入力項目3">
                <anchor moveWithCells="1" sizeWithCells="1">
                  <from>
                    <xdr:col>3</xdr:col>
                    <xdr:colOff>57150</xdr:colOff>
                    <xdr:row>105</xdr:row>
                    <xdr:rowOff>85725</xdr:rowOff>
                  </from>
                  <to>
                    <xdr:col>7</xdr:col>
                    <xdr:colOff>0</xdr:colOff>
                    <xdr:row>106</xdr:row>
                    <xdr:rowOff>180975</xdr:rowOff>
                  </to>
                </anchor>
              </controlPr>
            </control>
          </mc:Choice>
        </mc:AlternateContent>
        <mc:AlternateContent>
          <mc:Choice Requires="x14">
            <control shapeId="5142" r:id="rId15" name="Button 22">
              <controlPr defaultSize="0" print="0" autoFill="0" autoPict="0" macro="年金収入入力項目3">
                <anchor moveWithCells="1" sizeWithCells="1">
                  <from>
                    <xdr:col>3</xdr:col>
                    <xdr:colOff>57150</xdr:colOff>
                    <xdr:row>74</xdr:row>
                    <xdr:rowOff>76200</xdr:rowOff>
                  </from>
                  <to>
                    <xdr:col>7</xdr:col>
                    <xdr:colOff>0</xdr:colOff>
                    <xdr:row>75</xdr:row>
                    <xdr:rowOff>171450</xdr:rowOff>
                  </to>
                </anchor>
              </controlPr>
            </control>
          </mc:Choice>
        </mc:AlternateContent>
        <mc:AlternateContent>
          <mc:Choice Requires="x14">
            <control shapeId="5143" r:id="rId16" name="Button 23">
              <controlPr defaultSize="0" print="0" autoFill="0" autoPict="0" macro="年金収入入力項目2">
                <anchor moveWithCells="1" sizeWithCells="1">
                  <from>
                    <xdr:col>3</xdr:col>
                    <xdr:colOff>66675</xdr:colOff>
                    <xdr:row>67</xdr:row>
                    <xdr:rowOff>66675</xdr:rowOff>
                  </from>
                  <to>
                    <xdr:col>7</xdr:col>
                    <xdr:colOff>9525</xdr:colOff>
                    <xdr:row>68</xdr:row>
                    <xdr:rowOff>161925</xdr:rowOff>
                  </to>
                </anchor>
              </controlPr>
            </control>
          </mc:Choice>
        </mc:AlternateContent>
        <mc:AlternateContent>
          <mc:Choice Requires="x14">
            <control shapeId="5154" r:id="rId17" name="Button 34">
              <controlPr defaultSize="0" print="0" autoFill="0" autoPict="0" macro="給与収入入力項目3">
                <anchor moveWithCells="1" sizeWithCells="1">
                  <from>
                    <xdr:col>3</xdr:col>
                    <xdr:colOff>57150</xdr:colOff>
                    <xdr:row>53</xdr:row>
                    <xdr:rowOff>104775</xdr:rowOff>
                  </from>
                  <to>
                    <xdr:col>7</xdr:col>
                    <xdr:colOff>0</xdr:colOff>
                    <xdr:row>54</xdr:row>
                    <xdr:rowOff>200025</xdr:rowOff>
                  </to>
                </anchor>
              </controlPr>
            </control>
          </mc:Choice>
        </mc:AlternateContent>
        <mc:AlternateContent>
          <mc:Choice Requires="x14">
            <control shapeId="5161" r:id="rId18" name="Button 41">
              <controlPr defaultSize="0" print="0" autoFill="0" autoPict="0" macro="入力項目全削除">
                <anchor moveWithCells="1" sizeWithCells="1">
                  <from>
                    <xdr:col>13</xdr:col>
                    <xdr:colOff>257175</xdr:colOff>
                    <xdr:row>0</xdr:row>
                    <xdr:rowOff>219075</xdr:rowOff>
                  </from>
                  <to>
                    <xdr:col>17</xdr:col>
                    <xdr:colOff>447675</xdr:colOff>
                    <xdr:row>2</xdr:row>
                    <xdr:rowOff>76200</xdr:rowOff>
                  </to>
                </anchor>
              </controlPr>
            </control>
          </mc:Choice>
        </mc:AlternateContent>
        <mc:AlternateContent>
          <mc:Choice Requires="x14">
            <control shapeId="5162" r:id="rId19" name="Button 42">
              <controlPr defaultSize="0" print="0" autoFill="0" autoPict="0" macro="給与入力例二画面表示">
                <anchor moveWithCells="1" sizeWithCells="1">
                  <from>
                    <xdr:col>9</xdr:col>
                    <xdr:colOff>219075</xdr:colOff>
                    <xdr:row>46</xdr:row>
                    <xdr:rowOff>104775</xdr:rowOff>
                  </from>
                  <to>
                    <xdr:col>11</xdr:col>
                    <xdr:colOff>676275</xdr:colOff>
                    <xdr:row>47</xdr:row>
                    <xdr:rowOff>219075</xdr:rowOff>
                  </to>
                </anchor>
              </controlPr>
            </control>
          </mc:Choice>
        </mc:AlternateContent>
        <mc:AlternateContent>
          <mc:Choice Requires="x14">
            <control shapeId="5163" r:id="rId20" name="Button 43">
              <controlPr defaultSize="0" print="0" autoFill="0" autoPict="0" macro="年金入力例二画面表示">
                <anchor moveWithCells="1" sizeWithCells="1">
                  <from>
                    <xdr:col>8</xdr:col>
                    <xdr:colOff>304800</xdr:colOff>
                    <xdr:row>67</xdr:row>
                    <xdr:rowOff>47625</xdr:rowOff>
                  </from>
                  <to>
                    <xdr:col>11</xdr:col>
                    <xdr:colOff>666750</xdr:colOff>
                    <xdr:row>68</xdr:row>
                    <xdr:rowOff>152400</xdr:rowOff>
                  </to>
                </anchor>
              </controlPr>
            </control>
          </mc:Choice>
        </mc:AlternateContent>
        <mc:AlternateContent>
          <mc:Choice Requires="x14">
            <control shapeId="5168" r:id="rId21" name="Button 48">
              <controlPr defaultSize="0" print="0" autoFill="0" autoPict="0" macro="その他入力例二画面表示">
                <anchor moveWithCells="1" sizeWithCells="1">
                  <from>
                    <xdr:col>8</xdr:col>
                    <xdr:colOff>304800</xdr:colOff>
                    <xdr:row>93</xdr:row>
                    <xdr:rowOff>85725</xdr:rowOff>
                  </from>
                  <to>
                    <xdr:col>11</xdr:col>
                    <xdr:colOff>676275</xdr:colOff>
                    <xdr:row>94</xdr:row>
                    <xdr:rowOff>180975</xdr:rowOff>
                  </to>
                </anchor>
              </controlPr>
            </control>
          </mc:Choice>
        </mc:AlternateContent>
      </controls>
    </mc:Choice>
  </mc:AlternateContent>
  <extLst>
    <ext uri="{CCE6A557-97BC-4b89-ADB6-D9C93CAAB3DF}">
      <x14:dataValidations xmlns:xm="http://schemas.microsoft.com/office/excel/2006/main" count="2">
        <x14:dataValidation type="list" allowBlank="1" showInputMessage="1" showErrorMessage="1" xr:uid="{A87A683B-DA1F-4AB4-B77C-730A5FC5A936}">
          <x14:formula1>
            <xm:f>所得計算シート!$J$36:$J$41</xm:f>
          </x14:formula1>
          <xm:sqref>K97:L97 K109:L109 K85:L85</xm:sqref>
        </x14:dataValidation>
        <x14:dataValidation type="list" allowBlank="1" showInputMessage="1" showErrorMessage="1" xr:uid="{B84751CA-A5ED-430B-B683-E826A5F04EFA}">
          <x14:formula1>
            <xm:f>所得計算シート!$F$39:$F$43</xm:f>
          </x14:formula1>
          <xm:sqref>K64:L64 K71:L71 K78:L78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FF00"/>
  </sheetPr>
  <dimension ref="B2:Q43"/>
  <sheetViews>
    <sheetView zoomScale="70" zoomScaleNormal="70" workbookViewId="0">
      <selection activeCell="J46" sqref="J46"/>
    </sheetView>
  </sheetViews>
  <sheetFormatPr defaultRowHeight="18.75"/>
  <cols>
    <col min="1" max="1" width="2" style="2" customWidth="1"/>
    <col min="2" max="2" width="13.625" style="2" customWidth="1"/>
    <col min="3" max="3" width="12.5" style="2" customWidth="1"/>
    <col min="4" max="4" width="14.5" style="2" customWidth="1"/>
    <col min="5" max="5" width="9" style="2"/>
    <col min="6" max="6" width="13.875" style="2" customWidth="1"/>
    <col min="7" max="7" width="13" style="2" customWidth="1"/>
    <col min="8" max="8" width="14" style="2" customWidth="1"/>
    <col min="9" max="9" width="9" style="2"/>
    <col min="10" max="10" width="14.75" style="2" customWidth="1"/>
    <col min="11" max="11" width="13.625" style="2" customWidth="1"/>
    <col min="12" max="12" width="9" style="2"/>
    <col min="13" max="13" width="23.75" style="2" customWidth="1"/>
    <col min="14" max="14" width="13.375" style="2" customWidth="1"/>
    <col min="15" max="15" width="9" style="2"/>
    <col min="16" max="16" width="14" style="2" customWidth="1"/>
    <col min="17" max="16384" width="9" style="2"/>
  </cols>
  <sheetData>
    <row r="2" spans="2:17" ht="24">
      <c r="B2" s="161" t="s">
        <v>182</v>
      </c>
      <c r="C2" s="160">
        <v>5</v>
      </c>
    </row>
    <row r="4" spans="2:17" ht="25.5">
      <c r="B4" s="1" t="s">
        <v>4</v>
      </c>
      <c r="F4" s="1" t="s">
        <v>8</v>
      </c>
      <c r="J4" s="1" t="s">
        <v>86</v>
      </c>
      <c r="M4" s="1" t="s">
        <v>87</v>
      </c>
      <c r="P4" s="1" t="s">
        <v>89</v>
      </c>
    </row>
    <row r="5" spans="2:17" ht="10.5" customHeight="1" thickBot="1">
      <c r="B5" s="1"/>
    </row>
    <row r="6" spans="2:17" ht="19.5" thickBot="1">
      <c r="B6" s="2" t="s">
        <v>5</v>
      </c>
      <c r="C6" s="4">
        <f>SUM(所得見込計算書!Q25:Y27)</f>
        <v>0</v>
      </c>
      <c r="F6" s="2" t="s">
        <v>9</v>
      </c>
      <c r="G6" s="4">
        <f>SUM(所得見込計算書!Q32:Y34)</f>
        <v>0</v>
      </c>
      <c r="J6" s="2" t="s">
        <v>145</v>
      </c>
      <c r="M6" s="2" t="s">
        <v>88</v>
      </c>
      <c r="N6" s="4">
        <f>入力フォーム!K18</f>
        <v>0</v>
      </c>
      <c r="P6" s="5" t="s">
        <v>90</v>
      </c>
      <c r="Q6" s="53" t="str">
        <f>IF(N12="半減せず","411","410")</f>
        <v>410</v>
      </c>
    </row>
    <row r="7" spans="2:17" ht="19.5" thickBot="1">
      <c r="J7" s="80" t="str">
        <f>IF(入力フォーム!K85="","",入力フォーム!K85)</f>
        <v/>
      </c>
      <c r="K7" s="4" t="str">
        <f>IF(入力フォーム!K89="","",入力フォーム!K89)</f>
        <v/>
      </c>
      <c r="P7" s="5" t="s">
        <v>91</v>
      </c>
      <c r="Q7" s="53" t="str">
        <f>IF(N12="半減せず","610",IF(N6&lt;=1000000,"785",IF(AND(N6&gt;1000000,N6&lt;=2000000),"784",IF(AND(N6&gt;2000000,N6&lt;=3000000),"783",IF(AND(N6&gt;3000000,N6&lt;=4000000),"782",IF(AND(N6&gt;4000000,N6&lt;=5000000),"781",""))))))</f>
        <v>785</v>
      </c>
    </row>
    <row r="8" spans="2:17" ht="19.5" thickBot="1">
      <c r="B8" s="2" t="s">
        <v>0</v>
      </c>
      <c r="F8" s="2" t="s">
        <v>10</v>
      </c>
      <c r="G8" s="8">
        <f>入力フォーム!K12</f>
        <v>0</v>
      </c>
      <c r="M8" s="5" t="s">
        <v>104</v>
      </c>
      <c r="N8" s="6">
        <f>N19+N28+N33</f>
        <v>0</v>
      </c>
    </row>
    <row r="9" spans="2:17" ht="19.5" thickBot="1">
      <c r="C9" s="2" t="s">
        <v>1</v>
      </c>
      <c r="D9" s="2" t="s">
        <v>6</v>
      </c>
      <c r="J9" s="2" t="s">
        <v>146</v>
      </c>
    </row>
    <row r="10" spans="2:17" ht="19.5" thickBot="1">
      <c r="B10" s="3" t="s">
        <v>2</v>
      </c>
      <c r="C10" s="2">
        <v>550999</v>
      </c>
      <c r="D10" s="2">
        <f>IF($C$6&lt;=C10,0,0)</f>
        <v>0</v>
      </c>
      <c r="F10" s="2" t="s">
        <v>12</v>
      </c>
      <c r="G10" s="7">
        <v>21551</v>
      </c>
      <c r="H10" s="2">
        <f>IF(G8&lt;=G10,1,0)</f>
        <v>1</v>
      </c>
      <c r="K10" s="4" t="str">
        <f>IF(入力フォーム!K91="","",入力フォーム!K91)</f>
        <v/>
      </c>
      <c r="M10" s="5" t="s">
        <v>106</v>
      </c>
      <c r="N10" s="173">
        <f>IFERROR(ROUNDDOWN(N8/N6,4),0)</f>
        <v>0</v>
      </c>
      <c r="O10" s="2" t="s">
        <v>132</v>
      </c>
    </row>
    <row r="11" spans="2:17">
      <c r="B11" s="3" t="s">
        <v>2</v>
      </c>
      <c r="C11" s="2">
        <v>1618999</v>
      </c>
      <c r="D11" s="2">
        <f>IF(AND($C$6&gt;C10,$C$6&lt;=C11),$C$6-550000,0)</f>
        <v>0</v>
      </c>
      <c r="F11" s="2" t="s">
        <v>22</v>
      </c>
    </row>
    <row r="12" spans="2:17" ht="19.5" thickBot="1">
      <c r="B12" s="3" t="s">
        <v>2</v>
      </c>
      <c r="C12" s="2">
        <v>1619999</v>
      </c>
      <c r="D12" s="2">
        <f>IF(AND($C$6&gt;C11,$C$6&lt;=C12),1069000,0)</f>
        <v>0</v>
      </c>
      <c r="J12" s="2" t="s">
        <v>151</v>
      </c>
      <c r="M12" s="5" t="s">
        <v>105</v>
      </c>
      <c r="N12" s="53" t="str">
        <f>IF(N6&gt;5000000,"",IF(N10&gt;0.5,"半減せず","半減"))</f>
        <v>半減</v>
      </c>
    </row>
    <row r="13" spans="2:17" ht="20.25" thickTop="1" thickBot="1">
      <c r="B13" s="3" t="s">
        <v>2</v>
      </c>
      <c r="C13" s="2">
        <v>1621999</v>
      </c>
      <c r="D13" s="2">
        <f>IF(AND($C$6&gt;C12,$C$6&lt;=C13),1070000,0)</f>
        <v>0</v>
      </c>
      <c r="F13" s="2" t="s">
        <v>11</v>
      </c>
      <c r="K13" s="4">
        <f>IFERROR(K7-K10,0)</f>
        <v>0</v>
      </c>
    </row>
    <row r="14" spans="2:17">
      <c r="B14" s="3" t="s">
        <v>2</v>
      </c>
      <c r="C14" s="2">
        <v>1623999</v>
      </c>
      <c r="D14" s="2">
        <f>IF(AND($C$6&gt;C13,$C$6&lt;=C14),1072000,0)</f>
        <v>0</v>
      </c>
      <c r="F14" s="2" t="s">
        <v>13</v>
      </c>
      <c r="G14" s="2" t="s">
        <v>14</v>
      </c>
      <c r="H14" s="2" t="s">
        <v>15</v>
      </c>
    </row>
    <row r="15" spans="2:17" ht="19.5" thickBot="1">
      <c r="B15" s="3" t="s">
        <v>2</v>
      </c>
      <c r="C15" s="2">
        <v>1627999</v>
      </c>
      <c r="D15" s="2">
        <f>IF(AND($C$6&gt;C14,$C$6&lt;=C15),1074000,0)</f>
        <v>0</v>
      </c>
      <c r="F15" s="3" t="s">
        <v>16</v>
      </c>
      <c r="G15" s="2">
        <v>3299999</v>
      </c>
      <c r="H15" s="2">
        <f>IF(IF(AND($H$10=1,$G$6&lt;=G15),$G$6-1100000,0)&gt;=0,IF(AND($H$10=1,$G$6&lt;=G15),$G$6-1100000,0),0)</f>
        <v>0</v>
      </c>
      <c r="J15" s="2" t="s">
        <v>147</v>
      </c>
    </row>
    <row r="16" spans="2:17" ht="19.5" thickBot="1">
      <c r="B16" s="3" t="s">
        <v>2</v>
      </c>
      <c r="C16" s="2">
        <v>1799999</v>
      </c>
      <c r="D16" s="2">
        <f>IF(AND($C$6&gt;C15,$C$6&lt;=C16),ROUNDDOWN($C$6/4,-3)*2.4+100000,0)</f>
        <v>0</v>
      </c>
      <c r="F16" s="3" t="s">
        <v>16</v>
      </c>
      <c r="G16" s="2">
        <v>4099999</v>
      </c>
      <c r="H16" s="2">
        <f>ROUNDDOWN(IF(AND($H$10=1,$G$6&gt;G15,$G$6&lt;=G16),$G$6*0.75-275000,0),0)</f>
        <v>0</v>
      </c>
      <c r="J16" s="80" t="str">
        <f>IF(入力フォーム!K97="","",入力フォーム!K97)</f>
        <v/>
      </c>
      <c r="K16" s="4" t="str">
        <f>IF(入力フォーム!K101="","",入力フォーム!K101)</f>
        <v/>
      </c>
    </row>
    <row r="17" spans="2:14">
      <c r="B17" s="3" t="s">
        <v>2</v>
      </c>
      <c r="C17" s="2">
        <v>3599999</v>
      </c>
      <c r="D17" s="2">
        <f>IF(AND($C$6&gt;C16,$C$6&lt;=C17),ROUNDDOWN($C$6/4,-3)*2.8-80000,0)</f>
        <v>0</v>
      </c>
      <c r="F17" s="3" t="s">
        <v>16</v>
      </c>
      <c r="G17" s="2">
        <v>7699999</v>
      </c>
      <c r="H17" s="2">
        <f>ROUNDDOWN(IF(AND($H$10=1,$G$6&gt;G16,$G$6&lt;=G17),$G$6*0.85-685000,0),0)</f>
        <v>0</v>
      </c>
    </row>
    <row r="18" spans="2:14" ht="19.5" thickBot="1">
      <c r="B18" s="3" t="s">
        <v>2</v>
      </c>
      <c r="C18" s="2">
        <v>6599999</v>
      </c>
      <c r="D18" s="2">
        <f>IF(AND($C$6&gt;C17,$C$6&lt;=C18),ROUNDDOWN($C$6/4,-3)*3.2-440000,0)</f>
        <v>0</v>
      </c>
      <c r="F18" s="3" t="s">
        <v>16</v>
      </c>
      <c r="G18" s="2">
        <v>9999999</v>
      </c>
      <c r="H18" s="2">
        <f>ROUNDDOWN(IF(AND($H$10=1,$G$6&gt;G17,$G$6&lt;=G18),$G$6*0.95-1455000,0),0)</f>
        <v>0</v>
      </c>
      <c r="J18" s="2" t="s">
        <v>148</v>
      </c>
    </row>
    <row r="19" spans="2:14" ht="19.5" thickBot="1">
      <c r="B19" s="3" t="s">
        <v>2</v>
      </c>
      <c r="C19" s="2">
        <v>8499999</v>
      </c>
      <c r="D19" s="2">
        <f>ROUNDDOWN((IF(AND($C$6&gt;C18,$C$6&lt;=C19),$C$6*0.9-1100000,0)),0)</f>
        <v>0</v>
      </c>
      <c r="F19" s="3" t="s">
        <v>17</v>
      </c>
      <c r="G19" s="2">
        <v>10000000</v>
      </c>
      <c r="H19" s="2">
        <f>ROUNDDOWN(IF(AND($H$10=1,$G$6&gt;=G19),$G$6-1955000,0),0)</f>
        <v>0</v>
      </c>
      <c r="K19" s="4" t="str">
        <f>IF(入力フォーム!K103="","",入力フォーム!K103)</f>
        <v/>
      </c>
      <c r="M19" s="2" t="s">
        <v>212</v>
      </c>
      <c r="N19" s="2">
        <f>D22-D24</f>
        <v>0</v>
      </c>
    </row>
    <row r="20" spans="2:14">
      <c r="B20" s="3" t="s">
        <v>3</v>
      </c>
      <c r="C20" s="2">
        <v>8500000</v>
      </c>
      <c r="D20" s="2">
        <f>IF(AND($C$6&gt;C19),$C$6-1950000,0)</f>
        <v>0</v>
      </c>
      <c r="F20" s="2" t="s">
        <v>18</v>
      </c>
    </row>
    <row r="21" spans="2:14" ht="18.75" customHeight="1" thickBot="1">
      <c r="B21" s="3"/>
      <c r="F21" s="3" t="s">
        <v>16</v>
      </c>
      <c r="G21" s="2">
        <v>1299999</v>
      </c>
      <c r="H21" s="2">
        <f>IF(IF(AND($H$10=0,$G$6&lt;=G21),$G$6-600000,0)&gt;=0,IF(AND($H$10=0,$G$6&lt;=G21),$G$6-600000,0),0)</f>
        <v>0</v>
      </c>
      <c r="J21" s="2" t="s">
        <v>152</v>
      </c>
      <c r="M21" s="2" t="s">
        <v>213</v>
      </c>
      <c r="N21" s="2">
        <f>H36</f>
        <v>0</v>
      </c>
    </row>
    <row r="22" spans="2:14" ht="19.5" thickBot="1">
      <c r="C22" s="5" t="s">
        <v>7</v>
      </c>
      <c r="D22" s="6">
        <f>SUM(D10:D20)</f>
        <v>0</v>
      </c>
      <c r="F22" s="3" t="s">
        <v>16</v>
      </c>
      <c r="G22" s="2">
        <v>4099999</v>
      </c>
      <c r="H22" s="2">
        <f>ROUNDDOWN(IF(AND($H$10=0,$G$6&gt;G21,$G$6&lt;=G22),$G$6*0.75-275000,0),0)</f>
        <v>0</v>
      </c>
      <c r="K22" s="4">
        <f>IFERROR(K16-K19,0)</f>
        <v>0</v>
      </c>
      <c r="M22" s="2" t="s">
        <v>214</v>
      </c>
      <c r="N22" s="2">
        <f>IF(J7="その他雑",K13,0)</f>
        <v>0</v>
      </c>
    </row>
    <row r="23" spans="2:14" ht="19.5" thickTop="1">
      <c r="F23" s="3" t="s">
        <v>16</v>
      </c>
      <c r="G23" s="2">
        <v>7699999</v>
      </c>
      <c r="H23" s="2">
        <f>ROUNDDOWN(IF(AND($H$10=0,$G$6&gt;G22,$G$6&lt;=G23),$G$6*0.85-685000,0),0)</f>
        <v>0</v>
      </c>
      <c r="M23" s="2" t="s">
        <v>215</v>
      </c>
      <c r="N23" s="2">
        <f>IF(J16="その他雑",K22,0)</f>
        <v>0</v>
      </c>
    </row>
    <row r="24" spans="2:14" ht="19.5" thickBot="1">
      <c r="B24" s="6" t="s">
        <v>133</v>
      </c>
      <c r="C24" s="6"/>
      <c r="D24" s="6">
        <f>IF(AND(D22&gt;0,H36&gt;0),MAX(MIN(MIN(D22,100000)+MIN(H36,100000)-100000,100000),0),0)</f>
        <v>0</v>
      </c>
      <c r="F24" s="3" t="s">
        <v>16</v>
      </c>
      <c r="G24" s="2">
        <v>9999999</v>
      </c>
      <c r="H24" s="2">
        <f>ROUNDDOWN(IF(AND($H$10=0,$G$6&gt;G23,$G$6&lt;=G24),$G$6*0.95-1455000,0),0)</f>
        <v>0</v>
      </c>
      <c r="J24" s="2" t="s">
        <v>149</v>
      </c>
      <c r="M24" s="2" t="s">
        <v>216</v>
      </c>
      <c r="N24" s="2">
        <f>IF(J25="その他雑",K31,0)</f>
        <v>0</v>
      </c>
    </row>
    <row r="25" spans="2:14" ht="20.25" thickTop="1" thickBot="1">
      <c r="F25" s="3" t="s">
        <v>17</v>
      </c>
      <c r="G25" s="2">
        <v>10000000</v>
      </c>
      <c r="H25" s="2">
        <f>ROUNDDOWN(IF(AND($H$10=0,$G$6&gt;=G25),$G$6-1955000,0),0)</f>
        <v>0</v>
      </c>
      <c r="J25" s="80" t="str">
        <f>IF(入力フォーム!K109="","",入力フォーム!K109)</f>
        <v/>
      </c>
      <c r="K25" s="4" t="str">
        <f>IF(入力フォーム!K113="","",入力フォーム!K113)</f>
        <v/>
      </c>
      <c r="M25" s="2" t="s">
        <v>217</v>
      </c>
      <c r="N25" s="2">
        <f>IF(J7="業務雑",K13,0)</f>
        <v>0</v>
      </c>
    </row>
    <row r="26" spans="2:14">
      <c r="F26" s="3"/>
      <c r="M26" s="2" t="s">
        <v>218</v>
      </c>
      <c r="N26" s="2">
        <f>IF(J16="業務雑",K22,0)</f>
        <v>0</v>
      </c>
    </row>
    <row r="27" spans="2:14" ht="19.5" thickBot="1">
      <c r="G27" s="3" t="s">
        <v>19</v>
      </c>
      <c r="H27" s="2">
        <f>SUM(H15:H25)</f>
        <v>0</v>
      </c>
      <c r="J27" s="2" t="s">
        <v>150</v>
      </c>
      <c r="M27" s="2" t="s">
        <v>219</v>
      </c>
      <c r="N27" s="2">
        <f>IF(J25="業務雑",K31,0)</f>
        <v>0</v>
      </c>
    </row>
    <row r="28" spans="2:14" ht="19.5" thickBot="1">
      <c r="K28" s="4" t="str">
        <f>IF(入力フォーム!K115="","",入力フォーム!K115)</f>
        <v/>
      </c>
      <c r="M28" s="2" t="s">
        <v>220</v>
      </c>
      <c r="N28" s="2">
        <f>IF(N21+N22+N23+N24+N25+N26+N27&lt;0,0,N21+N22+N23+N24+N25+N26+N27)</f>
        <v>0</v>
      </c>
    </row>
    <row r="29" spans="2:14">
      <c r="F29" s="2" t="s">
        <v>20</v>
      </c>
    </row>
    <row r="30" spans="2:14" ht="19.5" thickBot="1">
      <c r="F30" s="2" t="s">
        <v>21</v>
      </c>
      <c r="G30" s="9">
        <f>D22+K33</f>
        <v>0</v>
      </c>
      <c r="J30" s="2" t="s">
        <v>153</v>
      </c>
      <c r="M30" s="2" t="s">
        <v>221</v>
      </c>
      <c r="N30" s="2">
        <f>IF(OR(J7="その他雑",J7="業務雑"),0,K13)</f>
        <v>0</v>
      </c>
    </row>
    <row r="31" spans="2:14" ht="19.5" thickBot="1">
      <c r="G31" s="9" t="s">
        <v>23</v>
      </c>
      <c r="H31" s="2" t="s">
        <v>24</v>
      </c>
      <c r="K31" s="4">
        <f>IFERROR(K25-K28,0)</f>
        <v>0</v>
      </c>
      <c r="M31" s="2" t="s">
        <v>222</v>
      </c>
      <c r="N31" s="2">
        <f>IF(OR(J16="その他雑",J16="業務雑"),0,K22)</f>
        <v>0</v>
      </c>
    </row>
    <row r="32" spans="2:14">
      <c r="F32" s="3" t="s">
        <v>16</v>
      </c>
      <c r="G32" s="2">
        <v>10000000</v>
      </c>
      <c r="H32" s="2">
        <f>IF($G$30&lt;=G32,$H$27,0)</f>
        <v>0</v>
      </c>
      <c r="M32" s="2" t="s">
        <v>223</v>
      </c>
      <c r="N32" s="2">
        <f>IF(OR(J25="その他雑",J25="業務雑"),0,K31)</f>
        <v>0</v>
      </c>
    </row>
    <row r="33" spans="6:14" ht="19.5" thickBot="1">
      <c r="F33" s="3" t="s">
        <v>16</v>
      </c>
      <c r="G33" s="2">
        <v>20000000</v>
      </c>
      <c r="H33" s="2">
        <f>IF(AND($G$30&gt;G32,$G$30&lt;=G33),$H$27-100000,0)</f>
        <v>0</v>
      </c>
      <c r="J33" s="5" t="s">
        <v>154</v>
      </c>
      <c r="K33" s="6">
        <f>K13+K22+K31</f>
        <v>0</v>
      </c>
      <c r="M33" s="2" t="s">
        <v>224</v>
      </c>
      <c r="N33" s="2">
        <f>SUM(N30:N32)</f>
        <v>0</v>
      </c>
    </row>
    <row r="34" spans="6:14" ht="19.5" thickTop="1">
      <c r="F34" s="3" t="s">
        <v>17</v>
      </c>
      <c r="G34" s="2">
        <v>20000000</v>
      </c>
      <c r="H34" s="2">
        <f>IF($G$30&gt;G33,$H$27-200000,0)</f>
        <v>0</v>
      </c>
    </row>
    <row r="35" spans="6:14">
      <c r="F35" s="3"/>
      <c r="J35" s="2" t="s">
        <v>139</v>
      </c>
    </row>
    <row r="36" spans="6:14" ht="19.5" thickBot="1">
      <c r="G36" s="5" t="s">
        <v>19</v>
      </c>
      <c r="H36" s="6">
        <f>SUM(H32:H34)</f>
        <v>0</v>
      </c>
      <c r="J36" s="2" t="s">
        <v>135</v>
      </c>
    </row>
    <row r="37" spans="6:14" ht="19.5" thickTop="1">
      <c r="J37" s="2" t="s">
        <v>136</v>
      </c>
    </row>
    <row r="38" spans="6:14">
      <c r="F38" s="2" t="s">
        <v>140</v>
      </c>
      <c r="J38" s="2" t="s">
        <v>137</v>
      </c>
    </row>
    <row r="39" spans="6:14">
      <c r="F39" s="2" t="s">
        <v>141</v>
      </c>
      <c r="J39" s="2" t="s">
        <v>138</v>
      </c>
    </row>
    <row r="40" spans="6:14">
      <c r="F40" s="2" t="s">
        <v>142</v>
      </c>
      <c r="J40" s="2" t="s">
        <v>134</v>
      </c>
    </row>
    <row r="41" spans="6:14">
      <c r="F41" s="2" t="s">
        <v>143</v>
      </c>
      <c r="J41" s="2" t="s">
        <v>175</v>
      </c>
    </row>
    <row r="42" spans="6:14">
      <c r="F42" s="2" t="s">
        <v>144</v>
      </c>
    </row>
    <row r="43" spans="6:14">
      <c r="F43" s="2" t="s">
        <v>232</v>
      </c>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B0914-4DBA-4B6A-ADD1-BA8FC5606A31}">
  <sheetPr codeName="Sheet7">
    <pageSetUpPr autoPageBreaks="0"/>
  </sheetPr>
  <dimension ref="B2:AD36"/>
  <sheetViews>
    <sheetView showGridLines="0" zoomScale="60" zoomScaleNormal="60" workbookViewId="0">
      <selection activeCell="T5" sqref="T5"/>
    </sheetView>
  </sheetViews>
  <sheetFormatPr defaultRowHeight="18.75"/>
  <cols>
    <col min="1" max="1" width="2.75" customWidth="1"/>
    <col min="2" max="2" width="3.75" customWidth="1"/>
    <col min="3" max="3" width="3.625" customWidth="1"/>
    <col min="4" max="4" width="11.25" customWidth="1"/>
    <col min="12" max="12" width="9" style="66"/>
    <col min="13" max="13" width="4" customWidth="1"/>
    <col min="15" max="16" width="0" hidden="1" customWidth="1"/>
  </cols>
  <sheetData>
    <row r="2" spans="2:30" ht="28.5" customHeight="1" thickBot="1">
      <c r="B2" s="226"/>
      <c r="C2" s="227"/>
      <c r="D2" s="228" t="s">
        <v>180</v>
      </c>
      <c r="E2" s="229"/>
      <c r="F2" s="226"/>
      <c r="G2" s="227"/>
      <c r="H2" s="227"/>
      <c r="I2" s="227"/>
      <c r="J2" s="227"/>
      <c r="K2" s="227"/>
      <c r="L2" s="230"/>
      <c r="M2" s="227"/>
      <c r="Q2" s="296"/>
      <c r="R2" s="296"/>
      <c r="S2" s="296"/>
      <c r="T2" s="296"/>
      <c r="U2" s="296"/>
      <c r="V2" s="296"/>
      <c r="W2" s="296"/>
      <c r="X2" s="296"/>
      <c r="Y2" s="296"/>
    </row>
    <row r="3" spans="2:30" ht="19.5" customHeight="1" thickTop="1">
      <c r="Q3" s="296"/>
      <c r="R3" s="296"/>
      <c r="S3" s="296"/>
      <c r="T3" s="296"/>
      <c r="U3" s="296"/>
      <c r="V3" s="296"/>
      <c r="W3" s="296"/>
      <c r="X3" s="296"/>
      <c r="Y3" s="296"/>
    </row>
    <row r="4" spans="2:30" ht="26.25" thickBot="1">
      <c r="B4" s="207" t="s">
        <v>107</v>
      </c>
      <c r="C4" s="208"/>
      <c r="D4" s="208"/>
      <c r="E4" s="208"/>
      <c r="F4" s="208"/>
      <c r="G4" s="208"/>
      <c r="H4" s="208"/>
      <c r="I4" s="208"/>
      <c r="J4" s="208"/>
      <c r="K4" s="208"/>
      <c r="L4" s="209"/>
      <c r="M4" s="208"/>
      <c r="Q4" s="296"/>
      <c r="R4" s="296"/>
      <c r="S4" s="296"/>
      <c r="T4" s="296"/>
      <c r="U4" s="296"/>
      <c r="V4" s="296"/>
      <c r="W4" s="296"/>
      <c r="X4" s="296"/>
      <c r="Y4" s="296"/>
    </row>
    <row r="5" spans="2:30">
      <c r="B5" s="210"/>
      <c r="C5" s="210"/>
      <c r="D5" s="210"/>
      <c r="E5" s="210"/>
      <c r="F5" s="210"/>
      <c r="G5" s="210"/>
      <c r="H5" s="210"/>
      <c r="I5" s="210"/>
      <c r="J5" s="210"/>
      <c r="K5" s="210"/>
      <c r="L5" s="211"/>
      <c r="M5" s="210"/>
      <c r="Q5" s="159"/>
      <c r="R5" s="159"/>
      <c r="S5" s="159"/>
      <c r="T5" s="159"/>
      <c r="U5" s="159"/>
      <c r="V5" s="159"/>
      <c r="W5" s="159"/>
      <c r="X5" s="159"/>
      <c r="Y5" s="159"/>
      <c r="Z5" s="159"/>
      <c r="AA5" s="159"/>
      <c r="AB5" s="159"/>
      <c r="AC5" s="159"/>
      <c r="AD5" s="159"/>
    </row>
    <row r="6" spans="2:30" ht="25.5">
      <c r="B6" s="210"/>
      <c r="C6" s="212" t="s">
        <v>199</v>
      </c>
      <c r="D6" s="213"/>
      <c r="E6" s="213"/>
      <c r="F6" s="213"/>
      <c r="G6" s="213"/>
      <c r="H6" s="213"/>
      <c r="I6" s="213"/>
      <c r="J6" s="213"/>
      <c r="K6" s="213"/>
      <c r="L6" s="214"/>
      <c r="M6" s="210"/>
      <c r="Q6" s="254" t="s">
        <v>225</v>
      </c>
      <c r="R6" s="159"/>
      <c r="S6" s="159"/>
      <c r="T6" s="159"/>
      <c r="U6" s="159"/>
      <c r="V6" s="159"/>
      <c r="W6" s="159"/>
      <c r="X6" s="159"/>
      <c r="Y6" s="159"/>
      <c r="Z6" s="159"/>
      <c r="AA6" s="159"/>
      <c r="AB6" s="159"/>
      <c r="AC6" s="159"/>
      <c r="AD6" s="159"/>
    </row>
    <row r="7" spans="2:30" ht="39.75" customHeight="1" thickBot="1">
      <c r="B7" s="210"/>
      <c r="C7" s="215"/>
      <c r="D7" s="252" t="s">
        <v>200</v>
      </c>
      <c r="E7" s="210"/>
      <c r="F7" s="210"/>
      <c r="G7" s="210"/>
      <c r="H7" s="210"/>
      <c r="I7" s="210"/>
      <c r="J7" s="210"/>
      <c r="K7" s="210"/>
      <c r="L7" s="211"/>
      <c r="M7" s="210"/>
      <c r="N7" s="206"/>
      <c r="Q7" s="159"/>
      <c r="R7" s="253" t="s">
        <v>229</v>
      </c>
      <c r="S7" s="159"/>
      <c r="T7" s="159"/>
      <c r="U7" s="159"/>
      <c r="V7" s="159"/>
      <c r="W7" s="159"/>
      <c r="X7" s="159"/>
      <c r="Y7" s="159"/>
      <c r="Z7" s="159"/>
      <c r="AA7" s="159"/>
      <c r="AB7" s="159"/>
      <c r="AC7" s="159"/>
      <c r="AD7" s="159"/>
    </row>
    <row r="8" spans="2:30" ht="19.5" thickBot="1">
      <c r="B8" s="210"/>
      <c r="C8" s="210"/>
      <c r="D8" s="216" t="s">
        <v>25</v>
      </c>
      <c r="E8" s="297" t="s">
        <v>204</v>
      </c>
      <c r="F8" s="287"/>
      <c r="G8" s="287"/>
      <c r="H8" s="287"/>
      <c r="I8" s="287"/>
      <c r="J8" s="287"/>
      <c r="K8" s="287"/>
      <c r="L8" s="288"/>
      <c r="M8" s="210"/>
      <c r="N8" s="206"/>
      <c r="Q8" s="159"/>
      <c r="R8" s="159"/>
      <c r="S8" s="159"/>
      <c r="T8" s="159"/>
      <c r="U8" s="159"/>
      <c r="V8" s="159"/>
      <c r="W8" s="159"/>
      <c r="X8" s="159"/>
      <c r="Y8" s="159"/>
      <c r="Z8" s="159"/>
      <c r="AA8" s="159"/>
      <c r="AB8" s="159"/>
      <c r="AC8" s="159"/>
      <c r="AD8" s="159"/>
    </row>
    <row r="9" spans="2:30" ht="19.5" thickBot="1">
      <c r="B9" s="210"/>
      <c r="C9" s="210"/>
      <c r="D9" s="217"/>
      <c r="E9" s="217"/>
      <c r="F9" s="217"/>
      <c r="G9" s="217"/>
      <c r="H9" s="217"/>
      <c r="I9" s="217"/>
      <c r="J9" s="217"/>
      <c r="K9" s="217"/>
      <c r="L9" s="218"/>
      <c r="M9" s="217"/>
      <c r="Q9" s="159"/>
      <c r="R9" s="159"/>
      <c r="S9" s="159"/>
      <c r="T9" s="159"/>
      <c r="U9" s="159"/>
      <c r="V9" s="159"/>
      <c r="W9" s="159"/>
      <c r="X9" s="159"/>
      <c r="Y9" s="159"/>
      <c r="Z9" s="159"/>
      <c r="AA9" s="159"/>
      <c r="AB9" s="159"/>
      <c r="AC9" s="159"/>
      <c r="AD9" s="159"/>
    </row>
    <row r="10" spans="2:30" ht="19.5" thickBot="1">
      <c r="B10" s="210"/>
      <c r="C10" s="210"/>
      <c r="D10" s="219" t="s">
        <v>26</v>
      </c>
      <c r="E10" s="220"/>
      <c r="F10" s="221"/>
      <c r="G10" s="274" t="s">
        <v>205</v>
      </c>
      <c r="H10" s="275"/>
      <c r="I10" s="275"/>
      <c r="J10" s="275"/>
      <c r="K10" s="275"/>
      <c r="L10" s="276"/>
      <c r="M10" s="217"/>
      <c r="Q10" s="159"/>
      <c r="R10" s="159"/>
      <c r="S10" s="159"/>
      <c r="T10" s="159"/>
      <c r="U10" s="159"/>
      <c r="V10" s="159"/>
      <c r="W10" s="159"/>
      <c r="X10" s="159"/>
      <c r="Y10" s="159"/>
      <c r="Z10" s="159"/>
      <c r="AA10" s="159"/>
      <c r="AB10" s="159"/>
      <c r="AC10" s="159"/>
      <c r="AD10" s="159"/>
    </row>
    <row r="11" spans="2:30" ht="19.5" thickBot="1">
      <c r="B11" s="210"/>
      <c r="C11" s="210"/>
      <c r="D11" s="210"/>
      <c r="E11" s="210"/>
      <c r="F11" s="210"/>
      <c r="G11" s="210"/>
      <c r="H11" s="210"/>
      <c r="I11" s="210"/>
      <c r="J11" s="210"/>
      <c r="K11" s="210"/>
      <c r="L11" s="211"/>
      <c r="M11" s="210"/>
      <c r="Q11" s="159"/>
      <c r="R11" s="159"/>
      <c r="S11" s="159"/>
      <c r="T11" s="159"/>
      <c r="U11" s="159"/>
      <c r="V11" s="159"/>
      <c r="W11" s="159"/>
      <c r="X11" s="159"/>
      <c r="Y11" s="159"/>
      <c r="Z11" s="159"/>
      <c r="AA11" s="159"/>
      <c r="AB11" s="159"/>
      <c r="AC11" s="159"/>
      <c r="AD11" s="159"/>
    </row>
    <row r="12" spans="2:30" ht="19.5" thickBot="1">
      <c r="B12" s="210"/>
      <c r="C12" s="210"/>
      <c r="D12" s="222" t="s">
        <v>110</v>
      </c>
      <c r="E12" s="223" t="s">
        <v>125</v>
      </c>
      <c r="F12" s="223"/>
      <c r="G12" s="223"/>
      <c r="H12" s="223"/>
      <c r="I12" s="223"/>
      <c r="J12" s="224"/>
      <c r="K12" s="299">
        <v>23743</v>
      </c>
      <c r="L12" s="276"/>
      <c r="M12" s="210"/>
      <c r="Q12" s="159"/>
      <c r="R12" s="159"/>
      <c r="S12" s="159"/>
      <c r="T12" s="159"/>
      <c r="U12" s="159"/>
      <c r="V12" s="159"/>
      <c r="W12" s="159"/>
      <c r="X12" s="159"/>
      <c r="Y12" s="159"/>
      <c r="Z12" s="159"/>
      <c r="AA12" s="159"/>
      <c r="AB12" s="159"/>
      <c r="AC12" s="159"/>
      <c r="AD12" s="159"/>
    </row>
    <row r="13" spans="2:30" ht="19.5" thickBot="1">
      <c r="B13" s="210"/>
      <c r="C13" s="210"/>
      <c r="D13" s="210"/>
      <c r="E13" s="210"/>
      <c r="F13" s="210"/>
      <c r="G13" s="210"/>
      <c r="H13" s="210"/>
      <c r="I13" s="210"/>
      <c r="J13" s="210"/>
      <c r="K13" s="210"/>
      <c r="L13" s="211"/>
      <c r="M13" s="210"/>
      <c r="Q13" s="159"/>
      <c r="R13" s="159"/>
      <c r="S13" s="159"/>
      <c r="T13" s="159"/>
      <c r="U13" s="159"/>
      <c r="V13" s="159"/>
      <c r="W13" s="159"/>
      <c r="X13" s="159"/>
      <c r="Y13" s="159"/>
      <c r="Z13" s="159"/>
      <c r="AA13" s="159"/>
      <c r="AB13" s="159"/>
      <c r="AC13" s="159"/>
      <c r="AD13" s="159"/>
    </row>
    <row r="14" spans="2:30" ht="19.5" thickBot="1">
      <c r="B14" s="210"/>
      <c r="C14" s="210"/>
      <c r="D14" s="222" t="s">
        <v>111</v>
      </c>
      <c r="E14" s="223"/>
      <c r="F14" s="223"/>
      <c r="G14" s="223"/>
      <c r="H14" s="223"/>
      <c r="I14" s="223"/>
      <c r="J14" s="224"/>
      <c r="K14" s="298" t="s">
        <v>206</v>
      </c>
      <c r="L14" s="283"/>
      <c r="M14" s="210"/>
      <c r="Q14" s="159"/>
      <c r="R14" s="159"/>
      <c r="S14" s="159"/>
      <c r="T14" s="159"/>
      <c r="U14" s="159"/>
      <c r="V14" s="159"/>
      <c r="W14" s="159"/>
      <c r="X14" s="159"/>
      <c r="Y14" s="159"/>
      <c r="Z14" s="159"/>
      <c r="AA14" s="159"/>
      <c r="AB14" s="159"/>
      <c r="AC14" s="159"/>
      <c r="AD14" s="159"/>
    </row>
    <row r="15" spans="2:30" ht="19.5" thickBot="1">
      <c r="B15" s="210"/>
      <c r="C15" s="210"/>
      <c r="D15" s="225"/>
      <c r="E15" s="210"/>
      <c r="F15" s="210"/>
      <c r="G15" s="210"/>
      <c r="H15" s="210"/>
      <c r="I15" s="210"/>
      <c r="J15" s="210"/>
      <c r="K15" s="210"/>
      <c r="L15" s="211"/>
      <c r="M15" s="210"/>
      <c r="Q15" s="159"/>
      <c r="R15" s="159"/>
      <c r="S15" s="159"/>
      <c r="T15" s="159"/>
      <c r="U15" s="159"/>
      <c r="V15" s="159"/>
      <c r="W15" s="159"/>
      <c r="X15" s="159"/>
      <c r="Y15" s="159"/>
      <c r="Z15" s="159"/>
      <c r="AA15" s="159"/>
      <c r="AB15" s="159"/>
      <c r="AC15" s="159"/>
      <c r="AD15" s="159"/>
    </row>
    <row r="16" spans="2:30" ht="19.5" thickBot="1">
      <c r="B16" s="210"/>
      <c r="C16" s="210"/>
      <c r="D16" s="222" t="s">
        <v>27</v>
      </c>
      <c r="E16" s="223"/>
      <c r="F16" s="223"/>
      <c r="G16" s="223"/>
      <c r="H16" s="223"/>
      <c r="I16" s="223"/>
      <c r="J16" s="224"/>
      <c r="K16" s="298" t="s">
        <v>207</v>
      </c>
      <c r="L16" s="283"/>
      <c r="M16" s="210"/>
      <c r="Q16" s="159"/>
      <c r="R16" s="159"/>
      <c r="S16" s="159"/>
      <c r="T16" s="159"/>
      <c r="U16" s="159"/>
      <c r="V16" s="159"/>
      <c r="W16" s="159"/>
      <c r="X16" s="159"/>
      <c r="Y16" s="159"/>
      <c r="Z16" s="159"/>
      <c r="AA16" s="159"/>
      <c r="AB16" s="159"/>
      <c r="AC16" s="159"/>
      <c r="AD16" s="159"/>
    </row>
    <row r="17" spans="2:30" ht="19.5" thickBot="1">
      <c r="B17" s="210"/>
      <c r="C17" s="210"/>
      <c r="D17" s="210"/>
      <c r="E17" s="210"/>
      <c r="F17" s="210"/>
      <c r="G17" s="210"/>
      <c r="H17" s="210"/>
      <c r="I17" s="210"/>
      <c r="J17" s="210"/>
      <c r="K17" s="210"/>
      <c r="L17" s="211"/>
      <c r="M17" s="210"/>
      <c r="Q17" s="159"/>
      <c r="R17" s="159"/>
      <c r="S17" s="159"/>
      <c r="T17" s="159"/>
      <c r="U17" s="159"/>
      <c r="V17" s="159"/>
      <c r="W17" s="159"/>
      <c r="X17" s="159"/>
      <c r="Y17" s="159"/>
      <c r="Z17" s="159"/>
      <c r="AA17" s="159"/>
      <c r="AB17" s="159"/>
      <c r="AC17" s="159"/>
      <c r="AD17" s="159"/>
    </row>
    <row r="18" spans="2:30" ht="19.5" thickBot="1">
      <c r="B18" s="210"/>
      <c r="C18" s="210"/>
      <c r="D18" s="222" t="s">
        <v>114</v>
      </c>
      <c r="E18" s="223"/>
      <c r="F18" s="223"/>
      <c r="G18" s="223"/>
      <c r="H18" s="223"/>
      <c r="I18" s="223"/>
      <c r="J18" s="224"/>
      <c r="K18" s="277">
        <v>2500000</v>
      </c>
      <c r="L18" s="278"/>
      <c r="M18" s="225" t="s">
        <v>66</v>
      </c>
      <c r="Q18" s="159"/>
      <c r="R18" s="159"/>
      <c r="S18" s="159"/>
      <c r="T18" s="159"/>
      <c r="U18" s="159"/>
      <c r="V18" s="159"/>
      <c r="W18" s="159"/>
      <c r="X18" s="159"/>
      <c r="Y18" s="159"/>
      <c r="Z18" s="159"/>
      <c r="AA18" s="159"/>
      <c r="AB18" s="159"/>
      <c r="AC18" s="159"/>
      <c r="AD18" s="159"/>
    </row>
    <row r="19" spans="2:30" ht="21.75">
      <c r="B19" s="210"/>
      <c r="C19" s="210"/>
      <c r="D19" s="210"/>
      <c r="E19" s="210"/>
      <c r="F19" s="210"/>
      <c r="G19" s="210"/>
      <c r="H19" s="210"/>
      <c r="I19" s="210"/>
      <c r="J19" s="210"/>
      <c r="K19" s="210"/>
      <c r="L19" s="211"/>
      <c r="M19" s="210"/>
      <c r="Q19" s="159"/>
      <c r="R19" s="159"/>
      <c r="S19" s="159"/>
      <c r="T19" s="159"/>
      <c r="U19" s="159"/>
      <c r="V19" s="159"/>
      <c r="W19" s="253" t="s">
        <v>230</v>
      </c>
      <c r="X19" s="159"/>
      <c r="Y19" s="159"/>
      <c r="Z19" s="159"/>
      <c r="AA19" s="159"/>
      <c r="AB19" s="159"/>
      <c r="AC19" s="159"/>
      <c r="AD19" s="159"/>
    </row>
    <row r="20" spans="2:30" ht="24">
      <c r="B20" s="210"/>
      <c r="C20" s="212" t="s">
        <v>112</v>
      </c>
      <c r="D20" s="213"/>
      <c r="E20" s="213"/>
      <c r="F20" s="213"/>
      <c r="G20" s="213"/>
      <c r="H20" s="213"/>
      <c r="I20" s="213"/>
      <c r="J20" s="213"/>
      <c r="K20" s="213"/>
      <c r="L20" s="214"/>
      <c r="M20" s="210"/>
      <c r="Q20" s="159"/>
      <c r="R20" s="159"/>
      <c r="S20" s="159"/>
      <c r="T20" s="159"/>
      <c r="U20" s="159"/>
      <c r="V20" s="159"/>
      <c r="W20" s="159"/>
      <c r="X20" s="159"/>
      <c r="Y20" s="159"/>
      <c r="Z20" s="159"/>
      <c r="AA20" s="159"/>
      <c r="AB20" s="159"/>
      <c r="AC20" s="159"/>
      <c r="AD20" s="159"/>
    </row>
    <row r="21" spans="2:30" ht="39" customHeight="1" thickBot="1">
      <c r="B21" s="210"/>
      <c r="C21" s="210"/>
      <c r="D21" s="225" t="s">
        <v>202</v>
      </c>
      <c r="E21" s="210"/>
      <c r="F21" s="210"/>
      <c r="G21" s="210"/>
      <c r="H21" s="210"/>
      <c r="I21" s="210"/>
      <c r="J21" s="210"/>
      <c r="K21" s="210"/>
      <c r="L21" s="211"/>
      <c r="M21" s="210"/>
      <c r="Q21" s="159"/>
      <c r="R21" s="159"/>
      <c r="S21" s="159"/>
      <c r="T21" s="159"/>
      <c r="U21" s="159"/>
      <c r="V21" s="159"/>
      <c r="W21" s="159"/>
      <c r="X21" s="159"/>
      <c r="Y21" s="159"/>
      <c r="Z21" s="159"/>
      <c r="AA21" s="159"/>
      <c r="AB21" s="159"/>
      <c r="AC21" s="159"/>
      <c r="AD21" s="159"/>
    </row>
    <row r="22" spans="2:30" ht="19.5" thickBot="1">
      <c r="B22" s="210"/>
      <c r="C22" s="210"/>
      <c r="D22" s="216" t="s">
        <v>25</v>
      </c>
      <c r="E22" s="297" t="s">
        <v>208</v>
      </c>
      <c r="F22" s="287"/>
      <c r="G22" s="287"/>
      <c r="H22" s="287"/>
      <c r="I22" s="287"/>
      <c r="J22" s="287"/>
      <c r="K22" s="287"/>
      <c r="L22" s="288"/>
      <c r="M22" s="210"/>
      <c r="Q22" s="159"/>
      <c r="R22" s="159"/>
      <c r="S22" s="159"/>
      <c r="T22" s="159"/>
      <c r="U22" s="159"/>
      <c r="V22" s="159"/>
      <c r="W22" s="159"/>
      <c r="X22" s="159"/>
      <c r="Y22" s="159"/>
      <c r="Z22" s="159"/>
      <c r="AA22" s="159"/>
      <c r="AB22" s="159"/>
      <c r="AC22" s="159"/>
      <c r="AD22" s="159"/>
    </row>
    <row r="23" spans="2:30" ht="19.5" thickBot="1">
      <c r="B23" s="210"/>
      <c r="C23" s="210"/>
      <c r="D23" s="210"/>
      <c r="E23" s="210"/>
      <c r="F23" s="210"/>
      <c r="G23" s="210"/>
      <c r="H23" s="210"/>
      <c r="I23" s="210"/>
      <c r="J23" s="210"/>
      <c r="K23" s="210"/>
      <c r="L23" s="211"/>
      <c r="M23" s="210"/>
      <c r="Q23" s="159"/>
      <c r="R23" s="159"/>
      <c r="S23" s="159"/>
      <c r="T23" s="159"/>
      <c r="U23" s="159"/>
      <c r="V23" s="159"/>
      <c r="W23" s="159"/>
      <c r="X23" s="159"/>
      <c r="Y23" s="159"/>
      <c r="Z23" s="159"/>
      <c r="AA23" s="159"/>
      <c r="AB23" s="159"/>
      <c r="AC23" s="159"/>
      <c r="AD23" s="159"/>
    </row>
    <row r="24" spans="2:30" ht="19.5" thickBot="1">
      <c r="B24" s="210"/>
      <c r="C24" s="210"/>
      <c r="D24" s="222" t="s">
        <v>26</v>
      </c>
      <c r="E24" s="223"/>
      <c r="F24" s="224"/>
      <c r="G24" s="274" t="s">
        <v>209</v>
      </c>
      <c r="H24" s="275"/>
      <c r="I24" s="275"/>
      <c r="J24" s="275"/>
      <c r="K24" s="275"/>
      <c r="L24" s="276"/>
      <c r="M24" s="210"/>
      <c r="Q24" s="159"/>
      <c r="R24" s="159"/>
      <c r="S24" s="159"/>
      <c r="T24" s="159"/>
      <c r="U24" s="159"/>
      <c r="V24" s="159"/>
      <c r="W24" s="159"/>
      <c r="X24" s="159"/>
      <c r="Y24" s="159"/>
      <c r="Z24" s="159"/>
      <c r="AA24" s="159"/>
      <c r="AB24" s="159"/>
      <c r="AC24" s="159"/>
      <c r="AD24" s="159"/>
    </row>
    <row r="25" spans="2:30" ht="24.75" thickBot="1">
      <c r="B25" s="210"/>
      <c r="C25" s="210"/>
      <c r="D25" s="210"/>
      <c r="E25" s="210"/>
      <c r="F25" s="210"/>
      <c r="G25" s="210"/>
      <c r="H25" s="210"/>
      <c r="I25" s="210"/>
      <c r="J25" s="210"/>
      <c r="K25" s="210"/>
      <c r="L25" s="211"/>
      <c r="M25" s="210"/>
      <c r="Q25" s="254" t="s">
        <v>226</v>
      </c>
      <c r="R25" s="159"/>
      <c r="S25" s="159"/>
      <c r="T25" s="159"/>
      <c r="U25" s="159"/>
      <c r="V25" s="159"/>
      <c r="W25" s="159"/>
      <c r="X25" s="159"/>
      <c r="Y25" s="159"/>
      <c r="Z25" s="159"/>
      <c r="AA25" s="159"/>
      <c r="AB25" s="159"/>
      <c r="AC25" s="159"/>
      <c r="AD25" s="159"/>
    </row>
    <row r="26" spans="2:30" ht="19.5" thickBot="1">
      <c r="B26" s="210"/>
      <c r="C26" s="210"/>
      <c r="D26" s="222" t="s">
        <v>118</v>
      </c>
      <c r="E26" s="223"/>
      <c r="F26" s="223"/>
      <c r="G26" s="223"/>
      <c r="H26" s="223"/>
      <c r="I26" s="223"/>
      <c r="J26" s="224"/>
      <c r="K26" s="274" t="s">
        <v>210</v>
      </c>
      <c r="L26" s="276"/>
      <c r="M26" s="210"/>
      <c r="Q26" s="159"/>
      <c r="R26" s="159"/>
      <c r="S26" s="159"/>
      <c r="T26" s="159"/>
      <c r="U26" s="159"/>
      <c r="V26" s="159"/>
      <c r="W26" s="159"/>
      <c r="X26" s="159"/>
      <c r="Y26" s="159"/>
      <c r="Z26" s="159"/>
      <c r="AA26" s="159"/>
      <c r="AB26" s="159"/>
      <c r="AC26" s="159"/>
      <c r="AD26" s="159"/>
    </row>
    <row r="27" spans="2:30" ht="19.5" thickBot="1">
      <c r="B27" s="210"/>
      <c r="C27" s="210"/>
      <c r="D27" s="210"/>
      <c r="E27" s="210"/>
      <c r="F27" s="210"/>
      <c r="G27" s="210"/>
      <c r="H27" s="210"/>
      <c r="I27" s="210"/>
      <c r="J27" s="210"/>
      <c r="K27" s="210"/>
      <c r="L27" s="211"/>
      <c r="M27" s="210"/>
      <c r="Q27" s="159"/>
      <c r="R27" s="159"/>
      <c r="S27" s="159"/>
      <c r="T27" s="159"/>
      <c r="U27" s="159"/>
      <c r="V27" s="159"/>
      <c r="W27" s="159"/>
      <c r="X27" s="159"/>
      <c r="Y27" s="159"/>
      <c r="Z27" s="159"/>
      <c r="AA27" s="159"/>
      <c r="AB27" s="159"/>
      <c r="AC27" s="159"/>
      <c r="AD27" s="159"/>
    </row>
    <row r="28" spans="2:30" ht="19.5" thickBot="1">
      <c r="B28" s="210"/>
      <c r="C28" s="210"/>
      <c r="D28" s="222" t="s">
        <v>111</v>
      </c>
      <c r="E28" s="223"/>
      <c r="F28" s="223"/>
      <c r="G28" s="223"/>
      <c r="H28" s="223"/>
      <c r="I28" s="223"/>
      <c r="J28" s="224"/>
      <c r="K28" s="298" t="s">
        <v>211</v>
      </c>
      <c r="L28" s="283"/>
      <c r="M28" s="210"/>
      <c r="Q28" s="159"/>
      <c r="R28" s="159"/>
      <c r="S28" s="159"/>
      <c r="T28" s="159"/>
      <c r="U28" s="159"/>
      <c r="V28" s="159"/>
      <c r="W28" s="159"/>
      <c r="X28" s="159"/>
      <c r="Y28" s="159"/>
      <c r="Z28" s="159"/>
      <c r="AA28" s="159"/>
      <c r="AB28" s="159"/>
      <c r="AC28" s="159"/>
      <c r="AD28" s="159"/>
    </row>
    <row r="29" spans="2:30">
      <c r="Q29" s="159"/>
      <c r="R29" s="159"/>
      <c r="S29" s="159"/>
      <c r="T29" s="159"/>
      <c r="U29" s="159"/>
      <c r="V29" s="159"/>
      <c r="W29" s="159"/>
      <c r="X29" s="159"/>
      <c r="Y29" s="159"/>
      <c r="Z29" s="159"/>
      <c r="AA29" s="159"/>
      <c r="AB29" s="159"/>
      <c r="AC29" s="159"/>
      <c r="AD29" s="159"/>
    </row>
    <row r="30" spans="2:30">
      <c r="Q30" s="159"/>
      <c r="R30" s="159"/>
      <c r="S30" s="159"/>
      <c r="T30" s="159"/>
      <c r="U30" s="159"/>
      <c r="V30" s="159"/>
      <c r="W30" s="159"/>
      <c r="X30" s="159"/>
      <c r="Y30" s="159"/>
      <c r="Z30" s="159"/>
      <c r="AA30" s="159"/>
      <c r="AB30" s="159"/>
      <c r="AC30" s="159"/>
      <c r="AD30" s="159"/>
    </row>
    <row r="31" spans="2:30">
      <c r="Q31" s="159"/>
      <c r="R31" s="159"/>
      <c r="S31" s="159"/>
      <c r="T31" s="159"/>
      <c r="U31" s="159"/>
      <c r="V31" s="159"/>
      <c r="W31" s="159"/>
      <c r="X31" s="159"/>
      <c r="Y31" s="159"/>
      <c r="Z31" s="159"/>
      <c r="AA31" s="159"/>
      <c r="AB31" s="159"/>
      <c r="AC31" s="159"/>
      <c r="AD31" s="159"/>
    </row>
    <row r="32" spans="2:30" ht="21.75">
      <c r="Q32" s="159"/>
      <c r="R32" s="253" t="s">
        <v>227</v>
      </c>
      <c r="S32" s="159"/>
      <c r="T32" s="159"/>
      <c r="U32" s="159"/>
      <c r="V32" s="159"/>
      <c r="W32" s="159"/>
      <c r="X32" s="159"/>
      <c r="Y32" s="159"/>
      <c r="Z32" s="159"/>
      <c r="AA32" s="159"/>
      <c r="AB32" s="159"/>
      <c r="AC32" s="159"/>
      <c r="AD32" s="159"/>
    </row>
    <row r="33" spans="17:30">
      <c r="Q33" s="159"/>
      <c r="R33" s="159"/>
      <c r="S33" s="159"/>
      <c r="T33" s="159"/>
      <c r="U33" s="159"/>
      <c r="V33" s="159"/>
      <c r="W33" s="159"/>
      <c r="X33" s="159"/>
      <c r="Y33" s="159"/>
      <c r="Z33" s="159"/>
      <c r="AA33" s="159"/>
      <c r="AB33" s="159"/>
      <c r="AC33" s="159"/>
      <c r="AD33" s="159"/>
    </row>
    <row r="34" spans="17:30">
      <c r="Q34" s="159"/>
      <c r="R34" s="159"/>
      <c r="S34" s="159"/>
      <c r="T34" s="159"/>
      <c r="U34" s="159"/>
      <c r="V34" s="159"/>
      <c r="W34" s="159"/>
      <c r="X34" s="159"/>
      <c r="Y34" s="159"/>
      <c r="Z34" s="159"/>
      <c r="AA34" s="159"/>
      <c r="AB34" s="159"/>
      <c r="AC34" s="159"/>
      <c r="AD34" s="159"/>
    </row>
    <row r="35" spans="17:30" ht="24">
      <c r="Q35" s="255" t="s">
        <v>228</v>
      </c>
      <c r="R35" s="159"/>
      <c r="S35" s="159"/>
      <c r="T35" s="159"/>
      <c r="U35" s="159"/>
      <c r="V35" s="159"/>
      <c r="W35" s="159"/>
      <c r="X35" s="159"/>
      <c r="Y35" s="159"/>
      <c r="Z35" s="159"/>
      <c r="AA35" s="159"/>
      <c r="AB35" s="159"/>
      <c r="AC35" s="159"/>
      <c r="AD35" s="159"/>
    </row>
    <row r="36" spans="17:30">
      <c r="Q36" s="159"/>
      <c r="R36" s="159"/>
      <c r="S36" s="159"/>
      <c r="T36" s="159"/>
      <c r="U36" s="159"/>
      <c r="V36" s="159"/>
      <c r="W36" s="159"/>
      <c r="X36" s="159"/>
      <c r="Y36" s="159"/>
      <c r="Z36" s="159"/>
      <c r="AA36" s="159"/>
      <c r="AB36" s="159"/>
      <c r="AC36" s="159"/>
      <c r="AD36" s="159"/>
    </row>
  </sheetData>
  <sheetProtection formatCells="0" formatColumns="0" formatRows="0"/>
  <mergeCells count="11">
    <mergeCell ref="Q2:Y4"/>
    <mergeCell ref="E22:L22"/>
    <mergeCell ref="G24:L24"/>
    <mergeCell ref="K26:L26"/>
    <mergeCell ref="K28:L28"/>
    <mergeCell ref="E8:L8"/>
    <mergeCell ref="G10:L10"/>
    <mergeCell ref="K12:L12"/>
    <mergeCell ref="K14:L14"/>
    <mergeCell ref="K16:L16"/>
    <mergeCell ref="K18:L18"/>
  </mergeCells>
  <phoneticPr fontId="2"/>
  <pageMargins left="0.7" right="0.7" top="0.75" bottom="0.75" header="0.3" footer="0.3"/>
  <drawing r:id="rId2"/>
  <mc:AlternateContent>
    <mc:Choice Requires="x14">
      <controls>
        <mc:AlternateContent>
          <mc:Choice Requires="x14">
            <control shapeId="27649" r:id="rId4" name="Button 1">
              <controlPr defaultSize="0" print="0" autoFill="0" autoPict="0" macro="申請者と同じ">
                <anchor moveWithCells="1" sizeWithCells="1">
                  <from>
                    <xdr:col>4</xdr:col>
                    <xdr:colOff>285750</xdr:colOff>
                    <xdr:row>19</xdr:row>
                    <xdr:rowOff>38100</xdr:rowOff>
                  </from>
                  <to>
                    <xdr:col>6</xdr:col>
                    <xdr:colOff>485775</xdr:colOff>
                    <xdr:row>19</xdr:row>
                    <xdr:rowOff>285750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61D8A-0AF6-4161-BD62-7314E6732CB7}">
  <sheetPr codeName="Sheet8"/>
  <dimension ref="A1:AU120"/>
  <sheetViews>
    <sheetView showGridLines="0" zoomScale="60" zoomScaleNormal="60" workbookViewId="0">
      <selection activeCell="I85" sqref="I85"/>
    </sheetView>
  </sheetViews>
  <sheetFormatPr defaultRowHeight="18.75"/>
  <cols>
    <col min="1" max="1" width="3.75" customWidth="1"/>
    <col min="2" max="2" width="3.625" customWidth="1"/>
    <col min="11" max="11" width="9" style="66"/>
    <col min="12" max="12" width="4" customWidth="1"/>
    <col min="14" max="15" width="0" hidden="1" customWidth="1"/>
  </cols>
  <sheetData>
    <row r="1" spans="1:47">
      <c r="A1" s="257"/>
      <c r="B1" s="257"/>
      <c r="C1" s="257"/>
      <c r="D1" s="257"/>
      <c r="E1" s="257"/>
      <c r="F1" s="257"/>
      <c r="G1" s="257"/>
      <c r="H1" s="257"/>
      <c r="I1" s="257"/>
      <c r="J1" s="257"/>
      <c r="K1" s="258"/>
      <c r="L1" s="257"/>
    </row>
    <row r="2" spans="1:47" ht="35.25" customHeight="1">
      <c r="A2" s="257"/>
      <c r="B2" s="257"/>
      <c r="C2" s="302"/>
      <c r="D2" s="302"/>
      <c r="E2" s="302"/>
      <c r="F2" s="302"/>
      <c r="G2" s="302"/>
      <c r="H2" s="302"/>
      <c r="I2" s="302"/>
      <c r="J2" s="302"/>
      <c r="K2" s="302"/>
      <c r="L2" s="257"/>
      <c r="P2" s="195" t="s">
        <v>189</v>
      </c>
      <c r="Q2" s="195"/>
      <c r="R2" s="195"/>
      <c r="S2" s="195"/>
      <c r="T2" s="195"/>
    </row>
    <row r="3" spans="1:47" ht="37.5" customHeight="1">
      <c r="A3" s="257"/>
      <c r="B3" s="257"/>
      <c r="C3" s="302"/>
      <c r="D3" s="302"/>
      <c r="E3" s="302"/>
      <c r="F3" s="302"/>
      <c r="G3" s="302"/>
      <c r="H3" s="302"/>
      <c r="I3" s="302"/>
      <c r="J3" s="302"/>
      <c r="K3" s="302"/>
      <c r="L3" s="257"/>
      <c r="P3" s="181" t="s">
        <v>233</v>
      </c>
    </row>
    <row r="4" spans="1:47" ht="20.25" customHeight="1">
      <c r="A4" s="257"/>
      <c r="B4" s="257"/>
      <c r="C4" s="259"/>
      <c r="D4" s="259"/>
      <c r="E4" s="259"/>
      <c r="F4" s="259"/>
      <c r="G4" s="259"/>
      <c r="H4" s="259"/>
      <c r="I4" s="259"/>
      <c r="J4" s="259"/>
      <c r="K4" s="259"/>
      <c r="L4" s="257"/>
      <c r="P4" s="181"/>
    </row>
    <row r="5" spans="1:47" ht="27.75">
      <c r="A5" s="256"/>
      <c r="B5" s="257"/>
      <c r="C5" s="257"/>
      <c r="D5" s="257"/>
      <c r="E5" s="257"/>
      <c r="F5" s="257"/>
      <c r="G5" s="257"/>
      <c r="H5" s="257"/>
      <c r="I5" s="257"/>
      <c r="J5" s="257"/>
      <c r="K5" s="258"/>
      <c r="L5" s="257"/>
      <c r="U5" s="179"/>
      <c r="V5" s="179"/>
      <c r="W5" s="179"/>
      <c r="X5" s="179"/>
      <c r="Y5" s="179"/>
      <c r="Z5" s="179"/>
      <c r="AA5" s="179"/>
      <c r="AB5" s="179"/>
      <c r="AC5" s="180"/>
      <c r="AD5" s="56"/>
      <c r="AE5" s="56"/>
      <c r="AF5" s="56"/>
      <c r="AG5" s="56"/>
      <c r="AH5" s="56"/>
      <c r="AI5" s="56"/>
      <c r="AJ5" s="56"/>
      <c r="AK5" s="56"/>
      <c r="AL5" s="56"/>
      <c r="AM5" s="56"/>
      <c r="AN5" s="56"/>
      <c r="AO5" s="56"/>
      <c r="AP5" s="56"/>
      <c r="AQ5" s="56"/>
      <c r="AR5" s="56"/>
      <c r="AS5" s="56"/>
      <c r="AT5" s="56"/>
      <c r="AU5" s="56"/>
    </row>
    <row r="6" spans="1:47" ht="25.5">
      <c r="A6" s="256"/>
      <c r="B6" s="257"/>
      <c r="C6" s="257"/>
      <c r="D6" s="257"/>
      <c r="E6" s="257"/>
      <c r="F6" s="257"/>
      <c r="G6" s="257"/>
      <c r="H6" s="257"/>
      <c r="I6" s="257"/>
      <c r="J6" s="257"/>
      <c r="K6" s="258"/>
      <c r="L6" s="257"/>
      <c r="R6" s="182"/>
      <c r="S6" s="182"/>
      <c r="T6" s="182"/>
      <c r="U6" s="182"/>
      <c r="V6" s="182"/>
      <c r="W6" s="182"/>
      <c r="X6" s="182"/>
      <c r="Y6" s="182"/>
      <c r="Z6" s="182"/>
      <c r="AA6" s="182"/>
      <c r="AB6" s="183"/>
      <c r="AC6" s="182"/>
      <c r="AD6" s="183"/>
      <c r="AE6" s="183"/>
      <c r="AF6" s="183"/>
      <c r="AG6" s="183"/>
      <c r="AH6" s="183"/>
      <c r="AI6" s="184"/>
      <c r="AJ6" s="56"/>
      <c r="AK6" s="56"/>
      <c r="AL6" s="56"/>
      <c r="AM6" s="56"/>
      <c r="AN6" s="56"/>
      <c r="AO6" s="56"/>
      <c r="AP6" s="56"/>
      <c r="AQ6" s="56"/>
      <c r="AR6" s="56"/>
      <c r="AS6" s="56"/>
      <c r="AT6" s="56"/>
      <c r="AU6" s="56"/>
    </row>
    <row r="7" spans="1:47" ht="24">
      <c r="A7" s="257"/>
      <c r="B7" s="260"/>
      <c r="C7" s="261"/>
      <c r="D7" s="261"/>
      <c r="E7" s="261"/>
      <c r="F7" s="261"/>
      <c r="G7" s="261"/>
      <c r="H7" s="261"/>
      <c r="I7" s="262"/>
      <c r="J7" s="262"/>
      <c r="K7" s="262"/>
      <c r="L7" s="257"/>
      <c r="N7" t="b">
        <v>1</v>
      </c>
      <c r="O7" t="b">
        <v>0</v>
      </c>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row>
    <row r="8" spans="1:47">
      <c r="A8" s="257"/>
      <c r="B8" s="261"/>
      <c r="C8" s="261"/>
      <c r="D8" s="261"/>
      <c r="E8" s="261"/>
      <c r="F8" s="261"/>
      <c r="G8" s="261"/>
      <c r="H8" s="261"/>
      <c r="I8" s="261"/>
      <c r="J8" s="261"/>
      <c r="K8" s="263"/>
      <c r="L8" s="257"/>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row>
    <row r="9" spans="1:47" ht="24">
      <c r="A9" s="257"/>
      <c r="B9" s="261"/>
      <c r="C9" s="261"/>
      <c r="D9" s="261"/>
      <c r="E9" s="261"/>
      <c r="F9" s="304"/>
      <c r="G9" s="304"/>
      <c r="H9" s="304"/>
      <c r="I9" s="304"/>
      <c r="J9" s="304"/>
      <c r="K9" s="304"/>
      <c r="L9" s="257"/>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row>
    <row r="10" spans="1:47">
      <c r="A10" s="257"/>
      <c r="B10" s="261"/>
      <c r="C10" s="261"/>
      <c r="D10" s="261"/>
      <c r="E10" s="261"/>
      <c r="F10" s="261"/>
      <c r="G10" s="261"/>
      <c r="H10" s="261"/>
      <c r="I10" s="261"/>
      <c r="J10" s="261"/>
      <c r="K10" s="263"/>
      <c r="L10" s="257"/>
      <c r="P10" s="56"/>
      <c r="Q10" s="56"/>
      <c r="R10" s="56"/>
      <c r="S10" s="56"/>
      <c r="T10" s="56"/>
      <c r="U10" s="56"/>
      <c r="V10" s="56"/>
      <c r="W10" s="56"/>
      <c r="X10" s="56"/>
      <c r="Y10" s="56"/>
      <c r="Z10" s="56"/>
      <c r="AA10" s="56"/>
      <c r="AB10" s="56"/>
      <c r="AC10" s="56"/>
      <c r="AD10" s="56"/>
      <c r="AE10" s="56"/>
      <c r="AF10" s="56"/>
      <c r="AG10" s="56"/>
      <c r="AH10" s="56"/>
      <c r="AI10" s="185"/>
      <c r="AJ10" s="56"/>
      <c r="AK10" s="56"/>
      <c r="AL10" s="56"/>
      <c r="AM10" s="56"/>
      <c r="AN10" s="56"/>
      <c r="AO10" s="56"/>
      <c r="AP10" s="56"/>
      <c r="AQ10" s="56"/>
      <c r="AR10" s="56"/>
      <c r="AS10" s="56"/>
      <c r="AT10" s="56"/>
      <c r="AU10" s="56"/>
    </row>
    <row r="11" spans="1:47" ht="24">
      <c r="A11" s="257"/>
      <c r="B11" s="261"/>
      <c r="C11" s="261"/>
      <c r="D11" s="257"/>
      <c r="E11" s="261"/>
      <c r="F11" s="261"/>
      <c r="G11" s="261"/>
      <c r="H11" s="261"/>
      <c r="I11" s="261"/>
      <c r="J11" s="305"/>
      <c r="K11" s="305"/>
      <c r="L11" s="261"/>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row>
    <row r="12" spans="1:47">
      <c r="A12" s="257"/>
      <c r="B12" s="261"/>
      <c r="C12" s="261"/>
      <c r="D12" s="261"/>
      <c r="E12" s="261"/>
      <c r="F12" s="261"/>
      <c r="G12" s="261"/>
      <c r="H12" s="261"/>
      <c r="I12" s="261"/>
      <c r="J12" s="261"/>
      <c r="K12" s="263"/>
      <c r="L12" s="257"/>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row>
    <row r="13" spans="1:47">
      <c r="A13" s="257"/>
      <c r="B13" s="261"/>
      <c r="C13" s="261"/>
      <c r="D13" s="261"/>
      <c r="E13" s="261"/>
      <c r="F13" s="261"/>
      <c r="G13" s="261"/>
      <c r="H13" s="261"/>
      <c r="I13" s="261"/>
      <c r="J13" s="261"/>
      <c r="K13" s="263"/>
      <c r="L13" s="257"/>
      <c r="P13" s="56"/>
      <c r="Q13" s="56"/>
      <c r="R13" s="56"/>
      <c r="S13" s="56"/>
      <c r="T13" s="56"/>
      <c r="U13" s="56"/>
      <c r="V13" s="56"/>
      <c r="W13" s="56"/>
      <c r="X13" s="56"/>
      <c r="Y13" s="56"/>
      <c r="Z13" s="56"/>
      <c r="AA13" s="56"/>
      <c r="AB13" s="56"/>
      <c r="AC13" s="186"/>
      <c r="AD13" s="186"/>
      <c r="AE13" s="186"/>
      <c r="AF13" s="186"/>
      <c r="AG13" s="186"/>
      <c r="AH13" s="186"/>
      <c r="AI13" s="186"/>
      <c r="AJ13" s="186"/>
      <c r="AK13" s="186"/>
      <c r="AL13" s="56"/>
      <c r="AM13" s="56"/>
      <c r="AN13" s="56"/>
      <c r="AO13" s="56"/>
      <c r="AP13" s="56"/>
      <c r="AQ13" s="56"/>
      <c r="AR13" s="56"/>
      <c r="AS13" s="56"/>
      <c r="AT13" s="56"/>
      <c r="AU13" s="56"/>
    </row>
    <row r="14" spans="1:47">
      <c r="A14" s="257"/>
      <c r="B14" s="261"/>
      <c r="C14" s="262"/>
      <c r="D14" s="261"/>
      <c r="E14" s="261"/>
      <c r="F14" s="261"/>
      <c r="G14" s="261"/>
      <c r="H14" s="261"/>
      <c r="I14" s="261"/>
      <c r="J14" s="261"/>
      <c r="K14" s="263"/>
      <c r="L14" s="257"/>
      <c r="P14" s="56"/>
      <c r="Q14" s="56"/>
      <c r="R14" s="56"/>
      <c r="S14" s="56"/>
      <c r="T14" s="56"/>
      <c r="U14" s="56"/>
      <c r="V14" s="56"/>
      <c r="W14" s="56"/>
      <c r="X14" s="56"/>
      <c r="Y14" s="56"/>
      <c r="Z14" s="56"/>
      <c r="AA14" s="56"/>
      <c r="AB14" s="56"/>
      <c r="AC14" s="186"/>
      <c r="AD14" s="186"/>
      <c r="AE14" s="186"/>
      <c r="AF14" s="186"/>
      <c r="AG14" s="186"/>
      <c r="AH14" s="186"/>
      <c r="AI14" s="186"/>
      <c r="AJ14" s="186"/>
      <c r="AK14" s="186"/>
      <c r="AL14" s="56"/>
      <c r="AM14" s="56"/>
      <c r="AN14" s="56"/>
      <c r="AO14" s="56"/>
      <c r="AP14" s="56"/>
      <c r="AQ14" s="56"/>
      <c r="AR14" s="56"/>
      <c r="AS14" s="56"/>
      <c r="AT14" s="56"/>
      <c r="AU14" s="56"/>
    </row>
    <row r="15" spans="1:47">
      <c r="A15" s="257"/>
      <c r="B15" s="261"/>
      <c r="C15" s="261"/>
      <c r="D15" s="261"/>
      <c r="E15" s="261"/>
      <c r="F15" s="261"/>
      <c r="G15" s="261"/>
      <c r="H15" s="261"/>
      <c r="I15" s="261"/>
      <c r="J15" s="261"/>
      <c r="K15" s="263"/>
      <c r="L15" s="257"/>
      <c r="P15" s="56"/>
      <c r="Q15" s="56"/>
      <c r="R15" s="56"/>
      <c r="S15" s="56"/>
      <c r="T15" s="56"/>
      <c r="U15" s="56"/>
      <c r="V15" s="56"/>
      <c r="W15" s="56"/>
      <c r="X15" s="56"/>
      <c r="Y15" s="56"/>
      <c r="Z15" s="56"/>
      <c r="AA15" s="56"/>
      <c r="AB15" s="56"/>
      <c r="AC15" s="186"/>
      <c r="AD15" s="186"/>
      <c r="AE15" s="186"/>
      <c r="AF15" s="186"/>
      <c r="AG15" s="186"/>
      <c r="AH15" s="186"/>
      <c r="AI15" s="186"/>
      <c r="AJ15" s="186"/>
      <c r="AK15" s="186"/>
      <c r="AL15" s="56"/>
      <c r="AM15" s="56"/>
      <c r="AN15" s="56"/>
      <c r="AO15" s="56"/>
      <c r="AP15" s="56"/>
      <c r="AQ15" s="56"/>
      <c r="AR15" s="56"/>
      <c r="AS15" s="56"/>
      <c r="AT15" s="56"/>
      <c r="AU15" s="56"/>
    </row>
    <row r="16" spans="1:47" ht="24">
      <c r="A16" s="257"/>
      <c r="B16" s="261"/>
      <c r="C16" s="261"/>
      <c r="D16" s="261"/>
      <c r="E16" s="261"/>
      <c r="F16" s="304"/>
      <c r="G16" s="304"/>
      <c r="H16" s="304"/>
      <c r="I16" s="304"/>
      <c r="J16" s="304"/>
      <c r="K16" s="304"/>
      <c r="L16" s="257"/>
      <c r="P16" s="56"/>
      <c r="Q16" s="56"/>
      <c r="R16" s="56"/>
      <c r="S16" s="56"/>
      <c r="T16" s="56"/>
      <c r="U16" s="56"/>
      <c r="V16" s="56"/>
      <c r="W16" s="56"/>
      <c r="X16" s="56"/>
      <c r="Y16" s="56"/>
      <c r="Z16" s="56"/>
      <c r="AA16" s="56"/>
      <c r="AB16" s="56"/>
      <c r="AC16" s="186"/>
      <c r="AD16" s="186"/>
      <c r="AE16" s="186"/>
      <c r="AF16" s="186"/>
      <c r="AG16" s="186"/>
      <c r="AH16" s="186"/>
      <c r="AI16" s="186"/>
      <c r="AJ16" s="186"/>
      <c r="AK16" s="186"/>
      <c r="AL16" s="56"/>
      <c r="AM16" s="56"/>
      <c r="AN16" s="56"/>
      <c r="AO16" s="56"/>
      <c r="AP16" s="56"/>
      <c r="AQ16" s="56"/>
      <c r="AR16" s="56"/>
      <c r="AS16" s="56"/>
      <c r="AT16" s="56"/>
      <c r="AU16" s="56"/>
    </row>
    <row r="17" spans="1:47" ht="19.5" customHeight="1">
      <c r="A17" s="257"/>
      <c r="B17" s="261"/>
      <c r="C17" s="261"/>
      <c r="D17" s="261"/>
      <c r="E17" s="261"/>
      <c r="F17" s="261"/>
      <c r="G17" s="261"/>
      <c r="H17" s="261"/>
      <c r="I17" s="261"/>
      <c r="J17" s="261"/>
      <c r="K17" s="263"/>
      <c r="L17" s="257"/>
      <c r="P17" s="56"/>
      <c r="Q17" s="190"/>
      <c r="R17" s="190"/>
      <c r="S17" s="190"/>
      <c r="T17" s="190"/>
      <c r="U17" s="190"/>
      <c r="V17" s="190"/>
      <c r="W17" s="190"/>
      <c r="X17" s="190"/>
      <c r="Y17" s="190"/>
      <c r="Z17" s="190"/>
      <c r="AA17" s="190"/>
      <c r="AB17" s="190"/>
      <c r="AC17" s="190"/>
      <c r="AD17" s="190"/>
      <c r="AE17" s="190"/>
      <c r="AF17" s="190"/>
      <c r="AG17" s="190"/>
      <c r="AH17" s="190"/>
      <c r="AI17" s="190"/>
      <c r="AJ17" s="190"/>
      <c r="AK17" s="190"/>
      <c r="AL17" s="190"/>
      <c r="AM17" s="190"/>
      <c r="AN17" s="190"/>
      <c r="AO17" s="190"/>
      <c r="AP17" s="190"/>
      <c r="AQ17" s="190"/>
      <c r="AR17" s="190"/>
      <c r="AS17" s="56"/>
      <c r="AT17" s="56"/>
      <c r="AU17" s="56"/>
    </row>
    <row r="18" spans="1:47" ht="24">
      <c r="A18" s="257"/>
      <c r="B18" s="261"/>
      <c r="C18" s="261"/>
      <c r="D18" s="257"/>
      <c r="E18" s="261"/>
      <c r="F18" s="261"/>
      <c r="G18" s="261"/>
      <c r="H18" s="261"/>
      <c r="I18" s="261"/>
      <c r="J18" s="305"/>
      <c r="K18" s="305"/>
      <c r="L18" s="261"/>
      <c r="P18" s="181" t="s">
        <v>190</v>
      </c>
      <c r="Q18" s="190"/>
      <c r="R18" s="190"/>
      <c r="S18" s="190"/>
      <c r="T18" s="190"/>
      <c r="U18" s="190"/>
      <c r="V18" s="190"/>
      <c r="W18" s="190"/>
      <c r="X18" s="190"/>
      <c r="Y18" s="190"/>
      <c r="Z18" s="190"/>
      <c r="AA18" s="190"/>
      <c r="AB18" s="190"/>
      <c r="AC18" s="190"/>
      <c r="AD18" s="190"/>
      <c r="AE18" s="190"/>
      <c r="AF18" s="190"/>
      <c r="AG18" s="190"/>
      <c r="AH18" s="190"/>
      <c r="AI18" s="190"/>
      <c r="AJ18" s="190"/>
      <c r="AK18" s="190"/>
      <c r="AL18" s="190"/>
      <c r="AM18" s="190"/>
      <c r="AN18" s="190"/>
      <c r="AO18" s="190"/>
      <c r="AP18" s="190"/>
      <c r="AQ18" s="190"/>
      <c r="AR18" s="190"/>
      <c r="AS18" s="56"/>
      <c r="AT18" s="56"/>
      <c r="AU18" s="56"/>
    </row>
    <row r="19" spans="1:47" ht="18.75" customHeight="1">
      <c r="A19" s="257"/>
      <c r="B19" s="261"/>
      <c r="C19" s="261"/>
      <c r="D19" s="261"/>
      <c r="E19" s="261"/>
      <c r="F19" s="261"/>
      <c r="G19" s="261"/>
      <c r="H19" s="261"/>
      <c r="I19" s="261"/>
      <c r="J19" s="261"/>
      <c r="K19" s="263"/>
      <c r="L19" s="257"/>
      <c r="P19" s="56"/>
      <c r="Q19" s="187"/>
      <c r="R19" s="187"/>
      <c r="S19" s="303" t="s">
        <v>234</v>
      </c>
      <c r="T19" s="303"/>
      <c r="U19" s="303"/>
      <c r="V19" s="303"/>
      <c r="W19" s="303"/>
      <c r="X19" s="303"/>
      <c r="Y19" s="303"/>
      <c r="Z19" s="303"/>
      <c r="AA19" s="303"/>
      <c r="AB19" s="303"/>
      <c r="AC19" s="303"/>
      <c r="AD19" s="188"/>
      <c r="AE19" s="188"/>
      <c r="AF19" s="188"/>
      <c r="AG19" s="188"/>
      <c r="AH19" s="188"/>
      <c r="AI19" s="188"/>
      <c r="AJ19" s="188"/>
      <c r="AK19" s="188"/>
      <c r="AL19" s="188"/>
      <c r="AM19" s="188"/>
      <c r="AN19" s="188"/>
      <c r="AO19" s="188"/>
      <c r="AP19" s="188"/>
      <c r="AQ19" s="188"/>
      <c r="AR19" s="188"/>
      <c r="AS19" s="56"/>
      <c r="AT19" s="56"/>
      <c r="AU19" s="56"/>
    </row>
    <row r="20" spans="1:47" ht="21">
      <c r="A20" s="257"/>
      <c r="B20" s="261"/>
      <c r="C20" s="261"/>
      <c r="D20" s="261"/>
      <c r="E20" s="261"/>
      <c r="F20" s="261"/>
      <c r="G20" s="261"/>
      <c r="H20" s="261"/>
      <c r="I20" s="261"/>
      <c r="J20" s="261"/>
      <c r="K20" s="263"/>
      <c r="L20" s="257"/>
      <c r="R20" s="56"/>
      <c r="S20" s="303"/>
      <c r="T20" s="303"/>
      <c r="U20" s="303"/>
      <c r="V20" s="303"/>
      <c r="W20" s="303"/>
      <c r="X20" s="303"/>
      <c r="Y20" s="303"/>
      <c r="Z20" s="303"/>
      <c r="AA20" s="303"/>
      <c r="AB20" s="303"/>
      <c r="AC20" s="303"/>
      <c r="AD20" s="188"/>
      <c r="AE20" s="188"/>
      <c r="AF20" s="188"/>
      <c r="AG20" s="188"/>
      <c r="AH20" s="188"/>
      <c r="AI20" s="188"/>
      <c r="AJ20" s="188"/>
      <c r="AK20" s="188"/>
      <c r="AL20" s="188"/>
      <c r="AM20" s="188"/>
      <c r="AN20" s="188"/>
      <c r="AO20" s="188"/>
      <c r="AP20" s="188"/>
      <c r="AQ20" s="188"/>
      <c r="AR20" s="188"/>
      <c r="AS20" s="56"/>
      <c r="AT20" s="56"/>
      <c r="AU20" s="56"/>
    </row>
    <row r="21" spans="1:47" ht="18.75" customHeight="1">
      <c r="A21" s="257"/>
      <c r="B21" s="261"/>
      <c r="C21" s="262"/>
      <c r="D21" s="261"/>
      <c r="E21" s="261"/>
      <c r="F21" s="261"/>
      <c r="G21" s="261"/>
      <c r="H21" s="261"/>
      <c r="I21" s="261"/>
      <c r="J21" s="261"/>
      <c r="K21" s="263"/>
      <c r="L21" s="257"/>
      <c r="P21" s="56"/>
      <c r="Q21" s="56"/>
      <c r="R21" s="56"/>
      <c r="S21" s="303"/>
      <c r="T21" s="303"/>
      <c r="U21" s="303"/>
      <c r="V21" s="303"/>
      <c r="W21" s="303"/>
      <c r="X21" s="303"/>
      <c r="Y21" s="303"/>
      <c r="Z21" s="303"/>
      <c r="AA21" s="303"/>
      <c r="AB21" s="303"/>
      <c r="AC21" s="303"/>
      <c r="AD21" s="196"/>
      <c r="AE21" s="196"/>
      <c r="AF21" s="196"/>
      <c r="AG21" s="196"/>
      <c r="AH21" s="196"/>
      <c r="AI21" s="196"/>
      <c r="AJ21" s="196"/>
      <c r="AK21" s="196"/>
      <c r="AL21" s="196"/>
      <c r="AM21" s="196"/>
      <c r="AN21" s="196"/>
      <c r="AO21" s="196"/>
      <c r="AP21" s="196"/>
      <c r="AQ21" s="196"/>
      <c r="AR21" s="196"/>
      <c r="AS21" s="196"/>
      <c r="AT21" s="196"/>
      <c r="AU21" s="196"/>
    </row>
    <row r="22" spans="1:47" ht="21">
      <c r="A22" s="257"/>
      <c r="B22" s="261"/>
      <c r="C22" s="261"/>
      <c r="D22" s="261"/>
      <c r="E22" s="261"/>
      <c r="F22" s="261"/>
      <c r="G22" s="261"/>
      <c r="H22" s="261"/>
      <c r="I22" s="261"/>
      <c r="J22" s="261"/>
      <c r="K22" s="263"/>
      <c r="L22" s="257"/>
      <c r="P22" s="56"/>
      <c r="Q22" s="190"/>
      <c r="R22" s="56"/>
      <c r="S22" s="303"/>
      <c r="T22" s="303"/>
      <c r="U22" s="303"/>
      <c r="V22" s="303"/>
      <c r="W22" s="303"/>
      <c r="X22" s="303"/>
      <c r="Y22" s="303"/>
      <c r="Z22" s="303"/>
      <c r="AA22" s="303"/>
      <c r="AB22" s="303"/>
      <c r="AC22" s="303"/>
      <c r="AD22" s="196"/>
      <c r="AE22" s="196"/>
      <c r="AF22" s="196"/>
      <c r="AG22" s="196"/>
      <c r="AH22" s="196"/>
      <c r="AI22" s="196"/>
      <c r="AJ22" s="196"/>
      <c r="AK22" s="196"/>
      <c r="AL22" s="196"/>
      <c r="AM22" s="196"/>
      <c r="AN22" s="196"/>
      <c r="AO22" s="196"/>
      <c r="AP22" s="196"/>
      <c r="AQ22" s="196"/>
      <c r="AR22" s="196"/>
      <c r="AS22" s="196"/>
      <c r="AT22" s="196"/>
      <c r="AU22" s="196"/>
    </row>
    <row r="23" spans="1:47" ht="24">
      <c r="A23" s="257"/>
      <c r="B23" s="261"/>
      <c r="C23" s="261"/>
      <c r="D23" s="261"/>
      <c r="E23" s="261"/>
      <c r="F23" s="304"/>
      <c r="G23" s="304"/>
      <c r="H23" s="304"/>
      <c r="I23" s="304"/>
      <c r="J23" s="304"/>
      <c r="K23" s="304"/>
      <c r="L23" s="257"/>
      <c r="P23" s="189" t="s">
        <v>191</v>
      </c>
      <c r="Q23" s="190"/>
      <c r="R23" s="56"/>
      <c r="S23" s="196"/>
      <c r="T23" s="196"/>
      <c r="U23" s="196"/>
      <c r="V23" s="196"/>
      <c r="W23" s="196"/>
      <c r="X23" s="196"/>
      <c r="Y23" s="196"/>
      <c r="Z23" s="196"/>
      <c r="AA23" s="196"/>
      <c r="AB23" s="196"/>
      <c r="AC23" s="196"/>
      <c r="AD23" s="196"/>
      <c r="AE23" s="196"/>
      <c r="AF23" s="196"/>
      <c r="AG23" s="196"/>
      <c r="AH23" s="196"/>
      <c r="AI23" s="196"/>
      <c r="AJ23" s="196"/>
      <c r="AK23" s="196"/>
      <c r="AL23" s="196"/>
      <c r="AM23" s="196"/>
      <c r="AN23" s="196"/>
      <c r="AO23" s="196"/>
      <c r="AP23" s="196"/>
      <c r="AQ23" s="196"/>
      <c r="AR23" s="196"/>
      <c r="AS23" s="196"/>
      <c r="AT23" s="196"/>
      <c r="AU23" s="196"/>
    </row>
    <row r="24" spans="1:47" ht="21.75" customHeight="1">
      <c r="A24" s="257"/>
      <c r="B24" s="261"/>
      <c r="C24" s="261"/>
      <c r="D24" s="261"/>
      <c r="E24" s="261"/>
      <c r="F24" s="261"/>
      <c r="G24" s="261"/>
      <c r="H24" s="261"/>
      <c r="I24" s="261"/>
      <c r="J24" s="261"/>
      <c r="K24" s="263"/>
      <c r="L24" s="257"/>
      <c r="Q24" s="190"/>
      <c r="R24" s="56"/>
      <c r="S24" s="300" t="s">
        <v>235</v>
      </c>
      <c r="T24" s="300"/>
      <c r="U24" s="300"/>
      <c r="V24" s="300"/>
      <c r="W24" s="300"/>
      <c r="X24" s="300"/>
      <c r="Y24" s="300"/>
      <c r="Z24" s="300"/>
      <c r="AA24" s="300"/>
      <c r="AB24" s="196"/>
      <c r="AC24" s="196"/>
      <c r="AD24" s="196"/>
      <c r="AE24" s="196"/>
      <c r="AF24" s="196"/>
      <c r="AG24" s="196"/>
      <c r="AH24" s="196"/>
      <c r="AI24" s="196"/>
      <c r="AJ24" s="196"/>
      <c r="AK24" s="196"/>
      <c r="AL24" s="196"/>
      <c r="AM24" s="196"/>
      <c r="AN24" s="196"/>
      <c r="AO24" s="196"/>
      <c r="AP24" s="196"/>
      <c r="AQ24" s="196"/>
      <c r="AR24" s="196"/>
      <c r="AS24" s="196"/>
      <c r="AT24" s="196"/>
      <c r="AU24" s="196"/>
    </row>
    <row r="25" spans="1:47" ht="24">
      <c r="A25" s="257"/>
      <c r="B25" s="261"/>
      <c r="C25" s="261"/>
      <c r="D25" s="257"/>
      <c r="E25" s="261"/>
      <c r="F25" s="261"/>
      <c r="G25" s="261"/>
      <c r="H25" s="261"/>
      <c r="I25" s="261"/>
      <c r="J25" s="305"/>
      <c r="K25" s="305"/>
      <c r="L25" s="261"/>
      <c r="P25" s="56"/>
      <c r="R25" s="191"/>
      <c r="S25" s="300"/>
      <c r="T25" s="300"/>
      <c r="U25" s="300"/>
      <c r="V25" s="300"/>
      <c r="W25" s="300"/>
      <c r="X25" s="300"/>
      <c r="Y25" s="300"/>
      <c r="Z25" s="300"/>
      <c r="AA25" s="300"/>
      <c r="AB25" s="192"/>
      <c r="AC25" s="192"/>
      <c r="AD25" s="192"/>
      <c r="AE25" s="192"/>
      <c r="AF25" s="192"/>
      <c r="AG25" s="192"/>
      <c r="AH25" s="192"/>
      <c r="AI25" s="192"/>
      <c r="AJ25" s="192"/>
      <c r="AK25" s="192"/>
      <c r="AL25" s="192"/>
      <c r="AM25" s="193"/>
      <c r="AN25" s="193"/>
      <c r="AO25" s="193"/>
      <c r="AP25" s="193"/>
      <c r="AQ25" s="193"/>
      <c r="AR25" s="193"/>
      <c r="AS25" s="193"/>
      <c r="AT25" s="193"/>
      <c r="AU25" s="193"/>
    </row>
    <row r="26" spans="1:47" ht="18.75" customHeight="1">
      <c r="A26" s="257"/>
      <c r="B26" s="261"/>
      <c r="C26" s="261"/>
      <c r="D26" s="261"/>
      <c r="E26" s="261"/>
      <c r="F26" s="261"/>
      <c r="G26" s="261"/>
      <c r="H26" s="261"/>
      <c r="I26" s="261"/>
      <c r="J26" s="261"/>
      <c r="K26" s="263"/>
      <c r="L26" s="257"/>
      <c r="P26" s="56"/>
      <c r="Q26" s="56"/>
      <c r="R26" s="56"/>
      <c r="S26" s="300"/>
      <c r="T26" s="300"/>
      <c r="U26" s="300"/>
      <c r="V26" s="300"/>
      <c r="W26" s="300"/>
      <c r="X26" s="300"/>
      <c r="Y26" s="300"/>
      <c r="Z26" s="300"/>
      <c r="AA26" s="300"/>
      <c r="AB26" s="197"/>
      <c r="AC26" s="197"/>
      <c r="AD26" s="197"/>
      <c r="AE26" s="197"/>
      <c r="AF26" s="197"/>
      <c r="AG26" s="197"/>
      <c r="AH26" s="197"/>
      <c r="AI26" s="197"/>
      <c r="AJ26" s="197"/>
      <c r="AK26" s="197"/>
      <c r="AL26" s="197"/>
      <c r="AM26" s="197"/>
      <c r="AN26" s="197"/>
      <c r="AO26" s="197"/>
      <c r="AP26" s="197"/>
      <c r="AQ26" s="197"/>
      <c r="AR26" s="197"/>
      <c r="AS26" s="197"/>
      <c r="AT26" s="197"/>
      <c r="AU26" s="197"/>
    </row>
    <row r="27" spans="1:47">
      <c r="P27" s="56"/>
      <c r="Q27" s="56"/>
      <c r="R27" s="56"/>
      <c r="S27" s="300"/>
      <c r="T27" s="300"/>
      <c r="U27" s="300"/>
      <c r="V27" s="300"/>
      <c r="W27" s="300"/>
      <c r="X27" s="300"/>
      <c r="Y27" s="300"/>
      <c r="Z27" s="300"/>
      <c r="AA27" s="300"/>
      <c r="AB27" s="197"/>
      <c r="AC27" s="197"/>
      <c r="AD27" s="197"/>
      <c r="AE27" s="197"/>
      <c r="AF27" s="197"/>
      <c r="AG27" s="197"/>
      <c r="AH27" s="197"/>
      <c r="AI27" s="197"/>
      <c r="AJ27" s="197"/>
      <c r="AK27" s="197"/>
      <c r="AL27" s="197"/>
      <c r="AM27" s="197"/>
      <c r="AN27" s="197"/>
      <c r="AO27" s="197"/>
      <c r="AP27" s="197"/>
      <c r="AQ27" s="197"/>
      <c r="AR27" s="197"/>
      <c r="AS27" s="197"/>
      <c r="AT27" s="197"/>
      <c r="AU27" s="197"/>
    </row>
    <row r="28" spans="1:47" ht="9.75" customHeight="1">
      <c r="P28" s="179"/>
      <c r="Q28" s="179"/>
      <c r="R28" s="179"/>
      <c r="S28" s="300"/>
      <c r="T28" s="300"/>
      <c r="U28" s="300"/>
      <c r="V28" s="300"/>
      <c r="W28" s="300"/>
      <c r="X28" s="300"/>
      <c r="Y28" s="300"/>
      <c r="Z28" s="300"/>
      <c r="AA28" s="300"/>
      <c r="AB28" s="197"/>
      <c r="AC28" s="197"/>
      <c r="AD28" s="197"/>
      <c r="AE28" s="197"/>
      <c r="AF28" s="197"/>
      <c r="AG28" s="197"/>
      <c r="AH28" s="197"/>
      <c r="AI28" s="197"/>
      <c r="AJ28" s="197"/>
      <c r="AK28" s="197"/>
      <c r="AL28" s="197"/>
      <c r="AM28" s="197"/>
      <c r="AN28" s="197"/>
      <c r="AO28" s="197"/>
      <c r="AP28" s="197"/>
      <c r="AQ28" s="197"/>
      <c r="AR28" s="197"/>
      <c r="AS28" s="197"/>
      <c r="AT28" s="197"/>
      <c r="AU28" s="197"/>
    </row>
    <row r="29" spans="1:47" ht="33.75" customHeight="1">
      <c r="P29" s="198" t="s">
        <v>187</v>
      </c>
      <c r="Q29" s="195"/>
      <c r="R29" s="195"/>
      <c r="S29" s="199"/>
      <c r="T29" s="199"/>
      <c r="U29" s="199"/>
      <c r="V29" s="197"/>
      <c r="W29" s="197"/>
      <c r="X29" s="197"/>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row>
    <row r="30" spans="1:47" ht="21">
      <c r="P30" s="190" t="s">
        <v>236</v>
      </c>
      <c r="Q30" s="190"/>
      <c r="R30" s="190"/>
      <c r="S30" s="190"/>
      <c r="T30" s="190"/>
      <c r="U30" s="190"/>
      <c r="V30" s="190"/>
      <c r="W30" s="190"/>
      <c r="X30" s="190"/>
      <c r="Y30" s="190"/>
      <c r="Z30" s="190"/>
      <c r="AA30" s="190"/>
      <c r="AB30" s="190"/>
      <c r="AC30" s="190"/>
      <c r="AD30" s="190"/>
      <c r="AE30" s="190"/>
      <c r="AF30" s="190"/>
      <c r="AG30" s="190"/>
      <c r="AH30" s="190"/>
      <c r="AI30" s="190"/>
      <c r="AJ30" s="190"/>
      <c r="AK30" s="190"/>
      <c r="AL30" s="190"/>
      <c r="AM30" s="190"/>
      <c r="AN30" s="190"/>
      <c r="AO30" s="190"/>
      <c r="AP30" s="190"/>
      <c r="AQ30" s="190"/>
      <c r="AR30" s="197"/>
      <c r="AS30" s="197"/>
      <c r="AT30" s="197"/>
      <c r="AU30" s="197"/>
    </row>
    <row r="31" spans="1:47" ht="21">
      <c r="P31" s="300" t="s">
        <v>192</v>
      </c>
      <c r="Q31" s="301"/>
      <c r="R31" s="301"/>
      <c r="S31" s="301"/>
      <c r="T31" s="301"/>
      <c r="U31" s="301"/>
      <c r="V31" s="301"/>
      <c r="W31" s="301"/>
      <c r="X31" s="301"/>
      <c r="Y31" s="301"/>
      <c r="Z31" s="301"/>
      <c r="AA31" s="301"/>
      <c r="AB31" s="200"/>
      <c r="AC31" s="200"/>
      <c r="AD31" s="200"/>
      <c r="AE31" s="200"/>
      <c r="AF31" s="200"/>
      <c r="AG31" s="200"/>
      <c r="AH31" s="200"/>
      <c r="AI31" s="200"/>
      <c r="AJ31" s="200"/>
      <c r="AK31" s="200"/>
      <c r="AL31" s="200"/>
      <c r="AM31" s="200"/>
      <c r="AN31" s="200"/>
      <c r="AO31" s="200"/>
      <c r="AP31" s="56"/>
      <c r="AQ31" s="190"/>
      <c r="AR31" s="56"/>
      <c r="AS31" s="56"/>
      <c r="AT31" s="56"/>
      <c r="AU31" s="56"/>
    </row>
    <row r="32" spans="1:47">
      <c r="P32" s="301"/>
      <c r="Q32" s="301"/>
      <c r="R32" s="301"/>
      <c r="S32" s="301"/>
      <c r="T32" s="301"/>
      <c r="U32" s="301"/>
      <c r="V32" s="301"/>
      <c r="W32" s="301"/>
      <c r="X32" s="301"/>
      <c r="Y32" s="301"/>
      <c r="Z32" s="301"/>
      <c r="AA32" s="301"/>
      <c r="AB32" s="200"/>
      <c r="AC32" s="200"/>
      <c r="AD32" s="200"/>
      <c r="AE32" s="200"/>
      <c r="AF32" s="200"/>
      <c r="AG32" s="200"/>
      <c r="AH32" s="200"/>
      <c r="AI32" s="200"/>
      <c r="AJ32" s="200"/>
      <c r="AK32" s="200"/>
      <c r="AL32" s="200"/>
      <c r="AM32" s="200"/>
      <c r="AN32" s="200"/>
      <c r="AO32" s="200"/>
      <c r="AS32" s="56"/>
      <c r="AT32" s="56"/>
      <c r="AU32" s="56"/>
    </row>
    <row r="33" spans="16:47" ht="18.75" customHeight="1">
      <c r="P33" s="301"/>
      <c r="Q33" s="301"/>
      <c r="R33" s="301"/>
      <c r="S33" s="301"/>
      <c r="T33" s="301"/>
      <c r="U33" s="301"/>
      <c r="V33" s="301"/>
      <c r="W33" s="301"/>
      <c r="X33" s="301"/>
      <c r="Y33" s="301"/>
      <c r="Z33" s="301"/>
      <c r="AA33" s="301"/>
      <c r="AR33" s="194"/>
      <c r="AS33" s="194"/>
      <c r="AT33" s="56"/>
      <c r="AU33" s="56"/>
    </row>
    <row r="34" spans="16:47">
      <c r="P34" s="56"/>
      <c r="Q34" s="56"/>
      <c r="AR34" s="56"/>
      <c r="AS34" s="56"/>
      <c r="AT34" s="56"/>
      <c r="AU34" s="56"/>
    </row>
    <row r="42" spans="16:47" hidden="1"/>
    <row r="43" spans="16:47" hidden="1"/>
    <row r="44" spans="16:47" hidden="1"/>
    <row r="45" spans="16:47" hidden="1"/>
    <row r="46" spans="16:47" hidden="1"/>
    <row r="47" spans="16:47" hidden="1"/>
    <row r="48" spans="16:47" hidden="1"/>
    <row r="49" hidden="1"/>
    <row r="50" hidden="1"/>
    <row r="51" hidden="1"/>
    <row r="52" hidden="1"/>
    <row r="53" hidden="1"/>
    <row r="54" hidden="1"/>
    <row r="55" hidden="1"/>
    <row r="56" hidden="1"/>
    <row r="57" hidden="1"/>
    <row r="58" hidden="1"/>
    <row r="59" hidden="1"/>
    <row r="60" hidden="1"/>
    <row r="61" hidden="1"/>
    <row r="65" spans="15:15">
      <c r="O65" t="b">
        <v>0</v>
      </c>
    </row>
    <row r="66" spans="15:15" hidden="1"/>
    <row r="67" spans="15:15" hidden="1"/>
    <row r="68" spans="15:15" hidden="1"/>
    <row r="69" spans="15:15" hidden="1"/>
    <row r="70" spans="15:15" hidden="1"/>
    <row r="71" spans="15:15" hidden="1"/>
    <row r="72" spans="15:15" hidden="1"/>
    <row r="73" spans="15:15" hidden="1"/>
    <row r="74" spans="15:15" hidden="1"/>
    <row r="75" spans="15:15" hidden="1"/>
    <row r="76" spans="15:15" hidden="1"/>
    <row r="77" spans="15:15" hidden="1"/>
    <row r="78" spans="15:15" hidden="1"/>
    <row r="79" spans="15:15" hidden="1"/>
    <row r="80" spans="15:15" hidden="1"/>
    <row r="81" spans="14:15" hidden="1"/>
    <row r="82" spans="14:15" hidden="1"/>
    <row r="83" spans="14:15" hidden="1"/>
    <row r="84" spans="14:15" hidden="1"/>
    <row r="86" spans="14:15">
      <c r="N86" t="b">
        <v>0</v>
      </c>
      <c r="O86" t="b">
        <v>0</v>
      </c>
    </row>
    <row r="87" spans="14:15" hidden="1"/>
    <row r="88" spans="14:15" hidden="1"/>
    <row r="89" spans="14:15" hidden="1"/>
    <row r="90" spans="14:15" hidden="1"/>
    <row r="91" spans="14:15" hidden="1"/>
    <row r="92" spans="14:15" hidden="1"/>
    <row r="93" spans="14:15" hidden="1"/>
    <row r="94" spans="14:15" hidden="1"/>
    <row r="95" spans="14:15" hidden="1"/>
    <row r="96" spans="14:15"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sheetData>
  <sheetProtection algorithmName="SHA-512" hashValue="jeHbHJgqu0XmRLpKkRI53UOFBE7Fd3hpFML39FrNdoHFOEmhOCmgccMdh/XuZsuy9j2O43H9s0808g3PHIbMFQ==" saltValue="yTLtD9V30UnZsW+bOlqLhw==" spinCount="100000" sheet="1" objects="1" scenarios="1"/>
  <mergeCells count="10">
    <mergeCell ref="P31:AA33"/>
    <mergeCell ref="C2:K3"/>
    <mergeCell ref="S19:AC22"/>
    <mergeCell ref="S24:AA28"/>
    <mergeCell ref="F23:K23"/>
    <mergeCell ref="J25:K25"/>
    <mergeCell ref="F9:K9"/>
    <mergeCell ref="J11:K11"/>
    <mergeCell ref="F16:K16"/>
    <mergeCell ref="J18:K18"/>
  </mergeCells>
  <phoneticPr fontId="2"/>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BBAED-5DB5-4056-9E24-C63004205E7A}">
  <sheetPr codeName="Sheet9"/>
  <dimension ref="A1:AC120"/>
  <sheetViews>
    <sheetView showGridLines="0" zoomScale="70" zoomScaleNormal="70" workbookViewId="0">
      <selection activeCell="AC4" sqref="AC4"/>
    </sheetView>
  </sheetViews>
  <sheetFormatPr defaultRowHeight="18.75"/>
  <cols>
    <col min="1" max="1" width="4.25" customWidth="1"/>
    <col min="2" max="2" width="3.75" customWidth="1"/>
    <col min="3" max="3" width="3.625" customWidth="1"/>
    <col min="12" max="12" width="9" style="66"/>
    <col min="13" max="13" width="4" customWidth="1"/>
    <col min="14" max="14" width="4.5" customWidth="1"/>
    <col min="15" max="16" width="0" hidden="1" customWidth="1"/>
  </cols>
  <sheetData>
    <row r="1" spans="1:27">
      <c r="A1" s="257"/>
      <c r="B1" s="257"/>
      <c r="C1" s="257"/>
      <c r="D1" s="257"/>
      <c r="E1" s="257"/>
      <c r="F1" s="257"/>
      <c r="G1" s="257"/>
      <c r="H1" s="257"/>
      <c r="I1" s="257"/>
      <c r="J1" s="257"/>
      <c r="K1" s="257"/>
      <c r="L1" s="258"/>
      <c r="M1" s="257"/>
    </row>
    <row r="2" spans="1:27" ht="34.5" customHeight="1">
      <c r="A2" s="257"/>
      <c r="B2" s="257"/>
      <c r="C2" s="306"/>
      <c r="D2" s="306"/>
      <c r="E2" s="306"/>
      <c r="F2" s="306"/>
      <c r="G2" s="306"/>
      <c r="H2" s="306"/>
      <c r="I2" s="306"/>
      <c r="J2" s="306"/>
      <c r="K2" s="306"/>
      <c r="L2" s="306"/>
      <c r="M2" s="257"/>
      <c r="Q2" s="204" t="s">
        <v>194</v>
      </c>
    </row>
    <row r="3" spans="1:27" ht="36" customHeight="1">
      <c r="A3" s="257"/>
      <c r="B3" s="257"/>
      <c r="C3" s="306"/>
      <c r="D3" s="306"/>
      <c r="E3" s="306"/>
      <c r="F3" s="306"/>
      <c r="G3" s="306"/>
      <c r="H3" s="306"/>
      <c r="I3" s="306"/>
      <c r="J3" s="306"/>
      <c r="K3" s="306"/>
      <c r="L3" s="306"/>
      <c r="M3" s="257"/>
    </row>
    <row r="4" spans="1:27">
      <c r="A4" s="257"/>
      <c r="B4" s="257"/>
      <c r="C4" s="257"/>
      <c r="D4" s="257"/>
      <c r="E4" s="257"/>
      <c r="F4" s="257"/>
      <c r="G4" s="257"/>
      <c r="H4" s="257"/>
      <c r="I4" s="257"/>
      <c r="J4" s="257"/>
      <c r="K4" s="257"/>
      <c r="L4" s="258"/>
      <c r="M4" s="257"/>
    </row>
    <row r="5" spans="1:27" ht="25.5">
      <c r="A5" s="257"/>
      <c r="B5" s="257"/>
      <c r="C5" s="256"/>
      <c r="D5" s="261"/>
      <c r="E5" s="261"/>
      <c r="F5" s="261"/>
      <c r="G5" s="261"/>
      <c r="H5" s="261"/>
      <c r="I5" s="261"/>
      <c r="J5" s="262"/>
      <c r="K5" s="262"/>
      <c r="L5" s="262"/>
      <c r="M5" s="257"/>
      <c r="O5" t="b">
        <v>1</v>
      </c>
      <c r="P5" t="b">
        <v>0</v>
      </c>
    </row>
    <row r="6" spans="1:27" ht="21" customHeight="1">
      <c r="A6" s="257"/>
      <c r="B6" s="257"/>
      <c r="C6" s="261"/>
      <c r="D6" s="261"/>
      <c r="E6" s="261"/>
      <c r="F6" s="261"/>
      <c r="G6" s="261"/>
      <c r="H6" s="261"/>
      <c r="I6" s="261"/>
      <c r="J6" s="261"/>
      <c r="K6" s="261"/>
      <c r="L6" s="263"/>
      <c r="M6" s="257"/>
    </row>
    <row r="7" spans="1:27" ht="21.75" customHeight="1">
      <c r="A7" s="257"/>
      <c r="B7" s="257"/>
      <c r="C7" s="261"/>
      <c r="D7" s="260"/>
      <c r="E7" s="261"/>
      <c r="F7" s="261"/>
      <c r="G7" s="261"/>
      <c r="H7" s="261"/>
      <c r="I7" s="261"/>
      <c r="J7" s="261"/>
      <c r="K7" s="312"/>
      <c r="L7" s="312"/>
      <c r="M7" s="257"/>
      <c r="V7" s="177"/>
      <c r="W7" s="177"/>
      <c r="X7" s="177"/>
      <c r="Y7" s="177"/>
    </row>
    <row r="8" spans="1:27" ht="25.5" customHeight="1">
      <c r="A8" s="257"/>
      <c r="B8" s="257"/>
      <c r="C8" s="261"/>
      <c r="D8" s="261"/>
      <c r="E8" s="261"/>
      <c r="F8" s="261"/>
      <c r="G8" s="261"/>
      <c r="H8" s="261"/>
      <c r="I8" s="261"/>
      <c r="J8" s="261"/>
      <c r="K8" s="261"/>
      <c r="L8" s="263"/>
      <c r="M8" s="257"/>
      <c r="U8" s="177"/>
      <c r="V8" s="177"/>
      <c r="W8" s="177"/>
      <c r="X8" s="177"/>
      <c r="Y8" s="177"/>
    </row>
    <row r="9" spans="1:27" ht="24.75" customHeight="1">
      <c r="A9" s="257"/>
      <c r="B9" s="257"/>
      <c r="C9" s="261"/>
      <c r="D9" s="260"/>
      <c r="E9" s="257"/>
      <c r="F9" s="261"/>
      <c r="G9" s="261"/>
      <c r="H9" s="261"/>
      <c r="I9" s="261"/>
      <c r="J9" s="261"/>
      <c r="K9" s="313"/>
      <c r="L9" s="313"/>
      <c r="M9" s="261"/>
    </row>
    <row r="10" spans="1:27" ht="18.75" customHeight="1">
      <c r="A10" s="257"/>
      <c r="B10" s="257"/>
      <c r="C10" s="261"/>
      <c r="D10" s="261"/>
      <c r="E10" s="261"/>
      <c r="F10" s="261"/>
      <c r="G10" s="261"/>
      <c r="H10" s="261"/>
      <c r="I10" s="261"/>
      <c r="J10" s="261"/>
      <c r="K10" s="261"/>
      <c r="L10" s="263"/>
      <c r="M10" s="257"/>
      <c r="Z10" s="178"/>
      <c r="AA10" s="178"/>
    </row>
    <row r="11" spans="1:27" ht="18.75" customHeight="1">
      <c r="A11" s="257"/>
      <c r="B11" s="257"/>
      <c r="C11" s="261"/>
      <c r="D11" s="261"/>
      <c r="E11" s="261"/>
      <c r="F11" s="261"/>
      <c r="G11" s="261"/>
      <c r="H11" s="261"/>
      <c r="I11" s="261"/>
      <c r="J11" s="261"/>
      <c r="K11" s="261"/>
      <c r="L11" s="263"/>
      <c r="M11" s="257"/>
      <c r="Q11" s="203" t="s">
        <v>238</v>
      </c>
      <c r="Z11" s="178"/>
      <c r="AA11" s="178"/>
    </row>
    <row r="12" spans="1:27">
      <c r="A12" s="257"/>
      <c r="B12" s="257"/>
      <c r="C12" s="261"/>
      <c r="D12" s="262"/>
      <c r="E12" s="261"/>
      <c r="F12" s="261"/>
      <c r="G12" s="261"/>
      <c r="H12" s="261"/>
      <c r="I12" s="261"/>
      <c r="J12" s="261"/>
      <c r="K12" s="261"/>
      <c r="L12" s="263"/>
      <c r="M12" s="257"/>
      <c r="Z12" s="178"/>
      <c r="AA12" s="178"/>
    </row>
    <row r="13" spans="1:27" ht="19.5" hidden="1" thickBot="1">
      <c r="B13" s="67"/>
      <c r="C13" s="68"/>
      <c r="D13" s="68"/>
      <c r="E13" s="68"/>
      <c r="F13" s="68"/>
      <c r="G13" s="68"/>
      <c r="H13" s="68"/>
      <c r="I13" s="68"/>
      <c r="J13" s="68"/>
      <c r="K13" s="68"/>
      <c r="L13" s="70"/>
      <c r="M13" s="67"/>
      <c r="Z13" s="178"/>
      <c r="AA13" s="178"/>
    </row>
    <row r="14" spans="1:27" ht="19.5" hidden="1" thickBot="1">
      <c r="B14" s="67"/>
      <c r="C14" s="68"/>
      <c r="D14" s="72" t="s">
        <v>179</v>
      </c>
      <c r="E14" s="72"/>
      <c r="F14" s="72"/>
      <c r="G14" s="72"/>
      <c r="H14" s="72"/>
      <c r="I14" s="72"/>
      <c r="J14" s="72"/>
      <c r="K14" s="308"/>
      <c r="L14" s="309"/>
      <c r="M14" s="67"/>
      <c r="Z14" s="178"/>
      <c r="AA14" s="178"/>
    </row>
    <row r="15" spans="1:27" ht="19.5" hidden="1" thickBot="1">
      <c r="B15" s="67"/>
      <c r="C15" s="68"/>
      <c r="D15" s="68"/>
      <c r="E15" s="68"/>
      <c r="F15" s="68"/>
      <c r="G15" s="68"/>
      <c r="H15" s="68"/>
      <c r="I15" s="68"/>
      <c r="J15" s="68"/>
      <c r="K15" s="68"/>
      <c r="L15" s="70"/>
      <c r="M15" s="67"/>
      <c r="W15" s="178"/>
      <c r="X15" s="178"/>
      <c r="Y15" s="178"/>
      <c r="Z15" s="178"/>
      <c r="AA15" s="178"/>
    </row>
    <row r="16" spans="1:27" ht="19.5" hidden="1" thickBot="1">
      <c r="B16" s="67"/>
      <c r="C16" s="68"/>
      <c r="D16" s="72" t="s">
        <v>121</v>
      </c>
      <c r="E16" s="73"/>
      <c r="F16" s="72"/>
      <c r="G16" s="72"/>
      <c r="H16" s="72"/>
      <c r="I16" s="72"/>
      <c r="J16" s="71"/>
      <c r="K16" s="310"/>
      <c r="L16" s="311"/>
      <c r="M16" s="68" t="s">
        <v>66</v>
      </c>
      <c r="W16" s="178"/>
      <c r="X16" s="178"/>
      <c r="Y16" s="178"/>
      <c r="Z16" s="178"/>
      <c r="AA16" s="178"/>
    </row>
    <row r="17" spans="2:13" hidden="1">
      <c r="B17" s="67"/>
      <c r="C17" s="68"/>
      <c r="D17" s="68"/>
      <c r="E17" s="68"/>
      <c r="F17" s="68"/>
      <c r="G17" s="68"/>
      <c r="H17" s="68"/>
      <c r="I17" s="68"/>
      <c r="J17" s="68"/>
      <c r="K17" s="68"/>
      <c r="L17" s="70"/>
      <c r="M17" s="67"/>
    </row>
    <row r="18" spans="2:13" hidden="1">
      <c r="B18" s="67"/>
      <c r="C18" s="68"/>
      <c r="D18" s="68"/>
      <c r="E18" s="68"/>
      <c r="F18" s="68"/>
      <c r="G18" s="68"/>
      <c r="H18" s="68"/>
      <c r="I18" s="68"/>
      <c r="J18" s="68"/>
      <c r="K18" s="68"/>
      <c r="L18" s="70"/>
      <c r="M18" s="67"/>
    </row>
    <row r="19" spans="2:13" hidden="1">
      <c r="B19" s="67"/>
      <c r="C19" s="68"/>
      <c r="D19" s="69"/>
      <c r="E19" s="68"/>
      <c r="F19" s="68"/>
      <c r="G19" s="68"/>
      <c r="H19" s="68"/>
      <c r="I19" s="68"/>
      <c r="J19" s="68"/>
      <c r="K19" s="68"/>
      <c r="L19" s="70"/>
      <c r="M19" s="67"/>
    </row>
    <row r="20" spans="2:13" ht="19.5" hidden="1" thickBot="1">
      <c r="B20" s="67"/>
      <c r="C20" s="68"/>
      <c r="D20" s="68"/>
      <c r="E20" s="68"/>
      <c r="F20" s="68"/>
      <c r="G20" s="68"/>
      <c r="H20" s="68"/>
      <c r="I20" s="68"/>
      <c r="J20" s="68"/>
      <c r="K20" s="68"/>
      <c r="L20" s="70"/>
      <c r="M20" s="67"/>
    </row>
    <row r="21" spans="2:13" ht="19.5" hidden="1" customHeight="1" thickBot="1">
      <c r="B21" s="67"/>
      <c r="C21" s="68"/>
      <c r="D21" s="72" t="s">
        <v>179</v>
      </c>
      <c r="E21" s="72"/>
      <c r="F21" s="72"/>
      <c r="G21" s="72"/>
      <c r="H21" s="72"/>
      <c r="I21" s="72"/>
      <c r="J21" s="72"/>
      <c r="K21" s="308"/>
      <c r="L21" s="309"/>
      <c r="M21" s="67"/>
    </row>
    <row r="22" spans="2:13" ht="18.75" hidden="1" customHeight="1" thickBot="1">
      <c r="B22" s="67"/>
      <c r="C22" s="68"/>
      <c r="D22" s="68"/>
      <c r="E22" s="68"/>
      <c r="F22" s="68"/>
      <c r="G22" s="68"/>
      <c r="H22" s="68"/>
      <c r="I22" s="68"/>
      <c r="J22" s="68"/>
      <c r="K22" s="68"/>
      <c r="L22" s="70"/>
      <c r="M22" s="67"/>
    </row>
    <row r="23" spans="2:13" ht="19.5" hidden="1" customHeight="1" thickBot="1">
      <c r="B23" s="67"/>
      <c r="C23" s="68"/>
      <c r="D23" s="72" t="s">
        <v>121</v>
      </c>
      <c r="E23" s="73"/>
      <c r="F23" s="72"/>
      <c r="G23" s="72"/>
      <c r="H23" s="72"/>
      <c r="I23" s="72"/>
      <c r="J23" s="71"/>
      <c r="K23" s="310"/>
      <c r="L23" s="311"/>
      <c r="M23" s="68" t="s">
        <v>66</v>
      </c>
    </row>
    <row r="24" spans="2:13" ht="18.75" hidden="1" customHeight="1">
      <c r="B24" s="67"/>
      <c r="C24" s="68"/>
      <c r="D24" s="68"/>
      <c r="E24" s="68"/>
      <c r="F24" s="68"/>
      <c r="G24" s="68"/>
      <c r="H24" s="68"/>
      <c r="I24" s="68"/>
      <c r="J24" s="68"/>
      <c r="K24" s="68"/>
      <c r="L24" s="70"/>
      <c r="M24" s="67"/>
    </row>
    <row r="25" spans="2:13" hidden="1">
      <c r="B25" s="67"/>
      <c r="C25" s="68"/>
      <c r="D25" s="68"/>
      <c r="E25" s="68"/>
      <c r="F25" s="68"/>
      <c r="G25" s="68"/>
      <c r="H25" s="68"/>
      <c r="I25" s="68"/>
      <c r="J25" s="68"/>
      <c r="K25" s="68"/>
      <c r="L25" s="70"/>
      <c r="M25" s="67"/>
    </row>
    <row r="33" spans="21:29">
      <c r="V33" s="201"/>
      <c r="W33" s="307" t="s">
        <v>237</v>
      </c>
      <c r="X33" s="307"/>
      <c r="Y33" s="307"/>
      <c r="Z33" s="307"/>
      <c r="AA33" s="307"/>
      <c r="AB33" s="307"/>
      <c r="AC33" s="307"/>
    </row>
    <row r="34" spans="21:29">
      <c r="U34" s="201"/>
      <c r="V34" s="201"/>
      <c r="W34" s="307"/>
      <c r="X34" s="307"/>
      <c r="Y34" s="307"/>
      <c r="Z34" s="307"/>
      <c r="AA34" s="307"/>
      <c r="AB34" s="307"/>
      <c r="AC34" s="307"/>
    </row>
    <row r="35" spans="21:29">
      <c r="U35" s="201"/>
      <c r="V35" s="201"/>
      <c r="W35" s="307"/>
      <c r="X35" s="307"/>
      <c r="Y35" s="307"/>
      <c r="Z35" s="307"/>
      <c r="AA35" s="307"/>
      <c r="AB35" s="307"/>
      <c r="AC35" s="307"/>
    </row>
    <row r="36" spans="21:29">
      <c r="U36" s="201"/>
      <c r="V36" s="201"/>
      <c r="W36" s="307"/>
      <c r="X36" s="307"/>
      <c r="Y36" s="307"/>
      <c r="Z36" s="307"/>
      <c r="AA36" s="307"/>
      <c r="AB36" s="307"/>
      <c r="AC36" s="307"/>
    </row>
    <row r="37" spans="21:29">
      <c r="U37" s="201"/>
      <c r="V37" s="201"/>
      <c r="W37" s="307"/>
      <c r="X37" s="307"/>
      <c r="Y37" s="307"/>
      <c r="Z37" s="307"/>
      <c r="AA37" s="307"/>
      <c r="AB37" s="307"/>
      <c r="AC37" s="307"/>
    </row>
    <row r="38" spans="21:29">
      <c r="U38" s="201"/>
      <c r="V38" s="201"/>
      <c r="W38" s="307"/>
      <c r="X38" s="307"/>
      <c r="Y38" s="307"/>
      <c r="Z38" s="307"/>
      <c r="AA38" s="307"/>
      <c r="AB38" s="307"/>
      <c r="AC38" s="307"/>
    </row>
    <row r="39" spans="21:29">
      <c r="U39" s="201"/>
      <c r="V39" s="201"/>
      <c r="W39" s="307"/>
      <c r="X39" s="307"/>
      <c r="Y39" s="307"/>
      <c r="Z39" s="307"/>
      <c r="AA39" s="307"/>
      <c r="AB39" s="307"/>
      <c r="AC39" s="307"/>
    </row>
    <row r="40" spans="21:29">
      <c r="W40" s="307"/>
      <c r="X40" s="307"/>
      <c r="Y40" s="307"/>
      <c r="Z40" s="307"/>
      <c r="AA40" s="307"/>
      <c r="AB40" s="307"/>
      <c r="AC40" s="307"/>
    </row>
    <row r="43" spans="21:29" hidden="1"/>
    <row r="44" spans="21:29" hidden="1"/>
    <row r="45" spans="21:29" hidden="1"/>
    <row r="46" spans="21:29" hidden="1"/>
    <row r="47" spans="21:29" hidden="1"/>
    <row r="62" spans="15:15">
      <c r="O62" t="b">
        <v>0</v>
      </c>
    </row>
    <row r="63" spans="15:15" hidden="1"/>
    <row r="64" spans="15:15" hidden="1"/>
    <row r="65" hidden="1"/>
    <row r="66" hidden="1"/>
    <row r="67" hidden="1"/>
    <row r="68" hidden="1"/>
    <row r="69" hidden="1"/>
    <row r="70" hidden="1"/>
    <row r="71" hidden="1"/>
    <row r="72" hidden="1"/>
    <row r="73" hidden="1"/>
    <row r="74" hidden="1"/>
    <row r="75" hidden="1"/>
    <row r="76" hidden="1"/>
    <row r="77" hidden="1"/>
    <row r="78" hidden="1"/>
    <row r="79" hidden="1"/>
    <row r="80" hidden="1"/>
    <row r="81" spans="16:16" hidden="1"/>
    <row r="86" spans="16:16">
      <c r="P86" t="b">
        <v>0</v>
      </c>
    </row>
    <row r="87" spans="16:16" hidden="1"/>
    <row r="88" spans="16:16" hidden="1"/>
    <row r="89" spans="16:16" hidden="1"/>
    <row r="90" spans="16:16" hidden="1"/>
    <row r="91" spans="16:16" hidden="1"/>
    <row r="92" spans="16:16" hidden="1"/>
    <row r="93" spans="16:16" hidden="1"/>
    <row r="94" spans="16:16" hidden="1"/>
    <row r="95" spans="16:16" hidden="1"/>
    <row r="96" spans="16:1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sheetData>
  <sheetProtection algorithmName="SHA-512" hashValue="4JrfttiXocJW11chromsXu8ppwMge/m9rx9s4VWD8Doi/T7cFCq/wlRsKOQYngkH1d+zWQu6O1ee0TeYZeTdTQ==" saltValue="D2yUdcoB86tJEKSE/ky/9Q==" spinCount="100000" sheet="1" objects="1" scenarios="1"/>
  <mergeCells count="8">
    <mergeCell ref="C2:L3"/>
    <mergeCell ref="W33:AC40"/>
    <mergeCell ref="K14:L14"/>
    <mergeCell ref="K16:L16"/>
    <mergeCell ref="K21:L21"/>
    <mergeCell ref="K23:L23"/>
    <mergeCell ref="K7:L7"/>
    <mergeCell ref="K9:L9"/>
  </mergeCells>
  <phoneticPr fontId="2"/>
  <pageMargins left="0.7" right="0.7" top="0.75" bottom="0.75" header="0.3" footer="0.3"/>
  <drawing r:id="rId2"/>
  <mc:AlternateContent>
    <mc:Choice Requires="x14">
      <controls>
        <mc:AlternateContent>
          <mc:Choice Requires="x14">
            <control shapeId="19470" r:id="rId4" name="Button 14">
              <controlPr defaultSize="0" print="0" autoFill="0" autoPict="0" macro="年金収入入力項目3">
                <anchor moveWithCells="1" sizeWithCells="1">
                  <from>
                    <xdr:col>3</xdr:col>
                    <xdr:colOff>57150</xdr:colOff>
                    <xdr:row>17</xdr:row>
                    <xdr:rowOff>76200</xdr:rowOff>
                  </from>
                  <to>
                    <xdr:col>7</xdr:col>
                    <xdr:colOff>0</xdr:colOff>
                    <xdr:row>18</xdr:row>
                    <xdr:rowOff>171450</xdr:rowOff>
                  </to>
                </anchor>
              </controlPr>
            </control>
          </mc:Choice>
        </mc:AlternateContent>
      </controls>
    </mc:Choice>
  </mc:AlternateContent>
  <extLst>
    <ext uri="{CCE6A557-97BC-4b89-ADB6-D9C93CAAB3DF}">
      <x14:dataValidations xmlns:xm="http://schemas.microsoft.com/office/excel/2006/main" count="1">
        <x14:dataValidation type="list" allowBlank="1" showInputMessage="1" showErrorMessage="1" xr:uid="{852BB865-BF57-43B6-A6CD-058DA0B93438}">
          <x14:formula1>
            <xm:f>所得計算シート!$F$39:$F$42</xm:f>
          </x14:formula1>
          <xm:sqref>K14:L14 K21:L21 K7:L7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313E8-BF7D-49EC-B778-0AA7C9862B39}">
  <sheetPr codeName="Sheet10"/>
  <dimension ref="A1:Y116"/>
  <sheetViews>
    <sheetView showGridLines="0" zoomScale="60" zoomScaleNormal="60" workbookViewId="0">
      <selection activeCell="V27" sqref="V27"/>
    </sheetView>
  </sheetViews>
  <sheetFormatPr defaultRowHeight="18.75"/>
  <cols>
    <col min="1" max="1" width="2.375" customWidth="1"/>
    <col min="2" max="2" width="3.75" customWidth="1"/>
    <col min="3" max="3" width="3.625" customWidth="1"/>
    <col min="4" max="4" width="14" customWidth="1"/>
    <col min="12" max="12" width="9" style="66"/>
    <col min="13" max="13" width="4" customWidth="1"/>
    <col min="14" max="14" width="7.625" customWidth="1"/>
    <col min="15" max="16" width="0" hidden="1" customWidth="1"/>
  </cols>
  <sheetData>
    <row r="1" spans="1:25">
      <c r="A1" s="257"/>
      <c r="B1" s="257"/>
      <c r="C1" s="257"/>
      <c r="D1" s="257"/>
      <c r="E1" s="257"/>
      <c r="F1" s="257"/>
      <c r="G1" s="257"/>
      <c r="H1" s="257"/>
      <c r="I1" s="257"/>
      <c r="J1" s="257"/>
      <c r="K1" s="257"/>
      <c r="L1" s="258"/>
      <c r="M1" s="257"/>
    </row>
    <row r="2" spans="1:25" ht="35.1" customHeight="1">
      <c r="A2" s="257"/>
      <c r="B2" s="257"/>
      <c r="C2" s="317"/>
      <c r="D2" s="318"/>
      <c r="E2" s="318"/>
      <c r="F2" s="318"/>
      <c r="G2" s="318"/>
      <c r="H2" s="318"/>
      <c r="I2" s="318"/>
      <c r="J2" s="318"/>
      <c r="K2" s="318"/>
      <c r="L2" s="318"/>
      <c r="M2" s="257"/>
      <c r="Q2" s="203" t="s">
        <v>195</v>
      </c>
    </row>
    <row r="3" spans="1:25" ht="35.1" customHeight="1">
      <c r="A3" s="257"/>
      <c r="B3" s="257"/>
      <c r="C3" s="318"/>
      <c r="D3" s="318"/>
      <c r="E3" s="318"/>
      <c r="F3" s="318"/>
      <c r="G3" s="318"/>
      <c r="H3" s="318"/>
      <c r="I3" s="318"/>
      <c r="J3" s="318"/>
      <c r="K3" s="318"/>
      <c r="L3" s="318"/>
      <c r="M3" s="257"/>
    </row>
    <row r="4" spans="1:25">
      <c r="A4" s="257"/>
      <c r="B4" s="257"/>
      <c r="C4" s="257"/>
      <c r="D4" s="257"/>
      <c r="E4" s="257"/>
      <c r="F4" s="257"/>
      <c r="G4" s="257"/>
      <c r="H4" s="257"/>
      <c r="I4" s="257"/>
      <c r="J4" s="257"/>
      <c r="K4" s="257"/>
      <c r="L4" s="258"/>
      <c r="M4" s="257"/>
    </row>
    <row r="5" spans="1:25" ht="30.75" customHeight="1">
      <c r="A5" s="257"/>
      <c r="B5" s="257"/>
      <c r="C5" s="256"/>
      <c r="D5" s="261"/>
      <c r="E5" s="314"/>
      <c r="F5" s="314"/>
      <c r="G5" s="314"/>
      <c r="H5" s="314"/>
      <c r="I5" s="261"/>
      <c r="J5" s="262"/>
      <c r="K5" s="262"/>
      <c r="L5" s="262"/>
      <c r="M5" s="257"/>
      <c r="O5" t="b">
        <v>1</v>
      </c>
      <c r="P5" t="b">
        <v>0</v>
      </c>
      <c r="V5" s="178"/>
      <c r="W5" s="178"/>
      <c r="X5" s="178"/>
      <c r="Y5" s="178"/>
    </row>
    <row r="6" spans="1:25">
      <c r="A6" s="257"/>
      <c r="B6" s="257"/>
      <c r="C6" s="261"/>
      <c r="D6" s="261"/>
      <c r="E6" s="261"/>
      <c r="F6" s="261"/>
      <c r="G6" s="261"/>
      <c r="H6" s="261"/>
      <c r="I6" s="261"/>
      <c r="J6" s="261"/>
      <c r="K6" s="261"/>
      <c r="L6" s="263"/>
      <c r="M6" s="257"/>
      <c r="V6" s="178"/>
      <c r="W6" s="178"/>
      <c r="X6" s="178"/>
      <c r="Y6" s="178"/>
    </row>
    <row r="7" spans="1:25" ht="24">
      <c r="A7" s="257"/>
      <c r="B7" s="257"/>
      <c r="C7" s="261"/>
      <c r="D7" s="264"/>
      <c r="E7" s="261"/>
      <c r="F7" s="261"/>
      <c r="G7" s="261"/>
      <c r="H7" s="261"/>
      <c r="I7" s="261"/>
      <c r="J7" s="261"/>
      <c r="K7" s="319"/>
      <c r="L7" s="319"/>
      <c r="M7" s="257"/>
      <c r="V7" s="178"/>
      <c r="W7" s="178"/>
      <c r="X7" s="178"/>
      <c r="Y7" s="178"/>
    </row>
    <row r="8" spans="1:25">
      <c r="A8" s="257"/>
      <c r="B8" s="257"/>
      <c r="C8" s="261"/>
      <c r="D8" s="261"/>
      <c r="E8" s="261"/>
      <c r="F8" s="261"/>
      <c r="G8" s="261"/>
      <c r="H8" s="261"/>
      <c r="I8" s="261"/>
      <c r="J8" s="261"/>
      <c r="K8" s="261"/>
      <c r="L8" s="263"/>
      <c r="M8" s="257"/>
    </row>
    <row r="9" spans="1:25" ht="24">
      <c r="A9" s="257"/>
      <c r="B9" s="257"/>
      <c r="C9" s="261"/>
      <c r="D9" s="261"/>
      <c r="E9" s="261"/>
      <c r="F9" s="261"/>
      <c r="G9" s="304"/>
      <c r="H9" s="304"/>
      <c r="I9" s="304"/>
      <c r="J9" s="304"/>
      <c r="K9" s="304"/>
      <c r="L9" s="304"/>
      <c r="M9" s="257"/>
    </row>
    <row r="10" spans="1:25">
      <c r="A10" s="257"/>
      <c r="B10" s="257"/>
      <c r="C10" s="261"/>
      <c r="D10" s="261"/>
      <c r="E10" s="261"/>
      <c r="F10" s="261"/>
      <c r="G10" s="261"/>
      <c r="H10" s="261"/>
      <c r="I10" s="261"/>
      <c r="J10" s="261"/>
      <c r="K10" s="261"/>
      <c r="L10" s="263"/>
      <c r="M10" s="257"/>
    </row>
    <row r="11" spans="1:25" ht="19.5">
      <c r="A11" s="257"/>
      <c r="B11" s="257"/>
      <c r="C11" s="261"/>
      <c r="D11" s="264"/>
      <c r="E11" s="261"/>
      <c r="F11" s="261"/>
      <c r="G11" s="261"/>
      <c r="H11" s="261"/>
      <c r="I11" s="261"/>
      <c r="J11" s="261"/>
      <c r="K11" s="320"/>
      <c r="L11" s="320"/>
      <c r="M11" s="261"/>
    </row>
    <row r="12" spans="1:25">
      <c r="A12" s="257"/>
      <c r="B12" s="257"/>
      <c r="C12" s="261"/>
      <c r="D12" s="261"/>
      <c r="E12" s="261"/>
      <c r="F12" s="261"/>
      <c r="G12" s="261"/>
      <c r="H12" s="261"/>
      <c r="I12" s="261"/>
      <c r="J12" s="261"/>
      <c r="K12" s="261"/>
      <c r="L12" s="263"/>
      <c r="M12" s="257"/>
    </row>
    <row r="13" spans="1:25" ht="19.5">
      <c r="A13" s="257"/>
      <c r="B13" s="257"/>
      <c r="C13" s="261"/>
      <c r="D13" s="264"/>
      <c r="E13" s="261"/>
      <c r="F13" s="261"/>
      <c r="G13" s="261"/>
      <c r="H13" s="261"/>
      <c r="I13" s="261"/>
      <c r="J13" s="261"/>
      <c r="K13" s="320"/>
      <c r="L13" s="320"/>
      <c r="M13" s="261"/>
    </row>
    <row r="14" spans="1:25" ht="21.75">
      <c r="A14" s="257"/>
      <c r="B14" s="257"/>
      <c r="C14" s="261"/>
      <c r="D14" s="261"/>
      <c r="E14" s="261"/>
      <c r="F14" s="261"/>
      <c r="G14" s="261"/>
      <c r="H14" s="261"/>
      <c r="I14" s="261"/>
      <c r="J14" s="261"/>
      <c r="K14" s="261"/>
      <c r="L14" s="263"/>
      <c r="M14" s="257"/>
      <c r="Q14" s="203" t="s">
        <v>196</v>
      </c>
    </row>
    <row r="15" spans="1:25" ht="20.25">
      <c r="A15" s="257"/>
      <c r="B15" s="257"/>
      <c r="C15" s="261"/>
      <c r="D15" s="264"/>
      <c r="E15" s="261"/>
      <c r="F15" s="261"/>
      <c r="G15" s="261"/>
      <c r="H15" s="261"/>
      <c r="I15" s="261"/>
      <c r="J15" s="261"/>
      <c r="K15" s="321"/>
      <c r="L15" s="321"/>
      <c r="M15" s="261"/>
      <c r="Q15" s="205" t="s">
        <v>198</v>
      </c>
    </row>
    <row r="16" spans="1:25" ht="20.25">
      <c r="A16" s="257"/>
      <c r="B16" s="257"/>
      <c r="C16" s="261"/>
      <c r="D16" s="261"/>
      <c r="E16" s="261"/>
      <c r="F16" s="261"/>
      <c r="G16" s="261"/>
      <c r="H16" s="261"/>
      <c r="I16" s="261"/>
      <c r="J16" s="261"/>
      <c r="K16" s="261"/>
      <c r="L16" s="263"/>
      <c r="M16" s="257"/>
      <c r="Q16" s="205" t="s">
        <v>197</v>
      </c>
    </row>
    <row r="17" spans="1:13">
      <c r="A17" s="257"/>
      <c r="B17" s="257"/>
      <c r="C17" s="261"/>
      <c r="D17" s="262"/>
      <c r="E17" s="261"/>
      <c r="F17" s="261"/>
      <c r="G17" s="261"/>
      <c r="H17" s="261"/>
      <c r="I17" s="261"/>
      <c r="J17" s="261"/>
      <c r="K17" s="261"/>
      <c r="L17" s="263"/>
      <c r="M17" s="257"/>
    </row>
    <row r="18" spans="1:13">
      <c r="A18" s="257"/>
      <c r="B18" s="257"/>
      <c r="C18" s="261"/>
      <c r="D18" s="261"/>
      <c r="E18" s="261"/>
      <c r="F18" s="261"/>
      <c r="G18" s="261"/>
      <c r="H18" s="261"/>
      <c r="I18" s="261"/>
      <c r="J18" s="261"/>
      <c r="K18" s="261"/>
      <c r="L18" s="263"/>
      <c r="M18" s="257"/>
    </row>
    <row r="19" spans="1:13" ht="24">
      <c r="A19" s="257"/>
      <c r="B19" s="257"/>
      <c r="C19" s="261"/>
      <c r="D19" s="261"/>
      <c r="E19" s="261"/>
      <c r="F19" s="261"/>
      <c r="G19" s="261"/>
      <c r="H19" s="261"/>
      <c r="I19" s="261"/>
      <c r="J19" s="261"/>
      <c r="K19" s="319"/>
      <c r="L19" s="319"/>
      <c r="M19" s="257"/>
    </row>
    <row r="20" spans="1:13">
      <c r="A20" s="257"/>
      <c r="B20" s="257"/>
      <c r="C20" s="261"/>
      <c r="D20" s="261"/>
      <c r="E20" s="261"/>
      <c r="F20" s="261"/>
      <c r="G20" s="261"/>
      <c r="H20" s="261"/>
      <c r="I20" s="261"/>
      <c r="J20" s="261"/>
      <c r="K20" s="261"/>
      <c r="L20" s="263"/>
      <c r="M20" s="257"/>
    </row>
    <row r="21" spans="1:13" ht="24">
      <c r="A21" s="257"/>
      <c r="B21" s="257"/>
      <c r="C21" s="261"/>
      <c r="D21" s="261"/>
      <c r="E21" s="261"/>
      <c r="F21" s="261"/>
      <c r="G21" s="304"/>
      <c r="H21" s="304"/>
      <c r="I21" s="304"/>
      <c r="J21" s="304"/>
      <c r="K21" s="304"/>
      <c r="L21" s="304"/>
      <c r="M21" s="257"/>
    </row>
    <row r="22" spans="1:13">
      <c r="A22" s="257"/>
      <c r="B22" s="257"/>
      <c r="C22" s="261"/>
      <c r="D22" s="261"/>
      <c r="E22" s="261"/>
      <c r="F22" s="261"/>
      <c r="G22" s="261"/>
      <c r="H22" s="261"/>
      <c r="I22" s="261"/>
      <c r="J22" s="261"/>
      <c r="K22" s="261"/>
      <c r="L22" s="263"/>
      <c r="M22" s="257"/>
    </row>
    <row r="23" spans="1:13" ht="24">
      <c r="A23" s="257"/>
      <c r="B23" s="257"/>
      <c r="C23" s="261"/>
      <c r="D23" s="261"/>
      <c r="E23" s="261"/>
      <c r="F23" s="261"/>
      <c r="G23" s="261"/>
      <c r="H23" s="261"/>
      <c r="I23" s="261"/>
      <c r="J23" s="261"/>
      <c r="K23" s="315"/>
      <c r="L23" s="315"/>
      <c r="M23" s="261"/>
    </row>
    <row r="24" spans="1:13">
      <c r="A24" s="257"/>
      <c r="B24" s="257"/>
      <c r="C24" s="261"/>
      <c r="D24" s="261"/>
      <c r="E24" s="261"/>
      <c r="F24" s="261"/>
      <c r="G24" s="261"/>
      <c r="H24" s="261"/>
      <c r="I24" s="261"/>
      <c r="J24" s="261"/>
      <c r="K24" s="261"/>
      <c r="L24" s="263"/>
      <c r="M24" s="257"/>
    </row>
    <row r="25" spans="1:13" ht="24">
      <c r="A25" s="257"/>
      <c r="B25" s="257"/>
      <c r="C25" s="261"/>
      <c r="D25" s="261"/>
      <c r="E25" s="261"/>
      <c r="F25" s="261"/>
      <c r="G25" s="261"/>
      <c r="H25" s="261"/>
      <c r="I25" s="261"/>
      <c r="J25" s="261"/>
      <c r="K25" s="315"/>
      <c r="L25" s="315"/>
      <c r="M25" s="261"/>
    </row>
    <row r="26" spans="1:13">
      <c r="A26" s="257"/>
      <c r="B26" s="257"/>
      <c r="C26" s="261"/>
      <c r="D26" s="261"/>
      <c r="E26" s="261"/>
      <c r="F26" s="261"/>
      <c r="G26" s="261"/>
      <c r="H26" s="261"/>
      <c r="I26" s="261"/>
      <c r="J26" s="261"/>
      <c r="K26" s="261"/>
      <c r="L26" s="263"/>
      <c r="M26" s="257"/>
    </row>
    <row r="27" spans="1:13" ht="24">
      <c r="A27" s="257"/>
      <c r="B27" s="257"/>
      <c r="C27" s="261"/>
      <c r="D27" s="261"/>
      <c r="E27" s="261"/>
      <c r="F27" s="261"/>
      <c r="G27" s="261"/>
      <c r="H27" s="261"/>
      <c r="I27" s="261"/>
      <c r="J27" s="261"/>
      <c r="K27" s="316"/>
      <c r="L27" s="316"/>
      <c r="M27" s="261"/>
    </row>
    <row r="28" spans="1:13">
      <c r="A28" s="257"/>
      <c r="B28" s="257"/>
      <c r="C28" s="261"/>
      <c r="D28" s="261"/>
      <c r="E28" s="261"/>
      <c r="F28" s="261"/>
      <c r="G28" s="261"/>
      <c r="H28" s="261"/>
      <c r="I28" s="261"/>
      <c r="J28" s="261"/>
      <c r="K28" s="261"/>
      <c r="L28" s="263"/>
      <c r="M28" s="257"/>
    </row>
    <row r="29" spans="1:13">
      <c r="A29" s="257"/>
      <c r="B29" s="257"/>
      <c r="C29" s="261"/>
      <c r="D29" s="262"/>
      <c r="E29" s="261"/>
      <c r="F29" s="261"/>
      <c r="G29" s="261"/>
      <c r="H29" s="261"/>
      <c r="I29" s="261"/>
      <c r="J29" s="261"/>
      <c r="K29" s="261"/>
      <c r="L29" s="263"/>
      <c r="M29" s="257"/>
    </row>
    <row r="30" spans="1:13">
      <c r="A30" s="257"/>
      <c r="B30" s="257"/>
      <c r="C30" s="261"/>
      <c r="D30" s="261"/>
      <c r="E30" s="261"/>
      <c r="F30" s="261"/>
      <c r="G30" s="261"/>
      <c r="H30" s="261"/>
      <c r="I30" s="261"/>
      <c r="J30" s="261"/>
      <c r="K30" s="261"/>
      <c r="L30" s="263"/>
      <c r="M30" s="257"/>
    </row>
    <row r="31" spans="1:13" ht="24">
      <c r="A31" s="257"/>
      <c r="B31" s="257"/>
      <c r="C31" s="261"/>
      <c r="D31" s="261"/>
      <c r="E31" s="261"/>
      <c r="F31" s="261"/>
      <c r="G31" s="261"/>
      <c r="H31" s="261"/>
      <c r="I31" s="261"/>
      <c r="J31" s="261"/>
      <c r="K31" s="319"/>
      <c r="L31" s="319"/>
      <c r="M31" s="257"/>
    </row>
    <row r="32" spans="1:13">
      <c r="A32" s="257"/>
      <c r="B32" s="257"/>
      <c r="C32" s="261"/>
      <c r="D32" s="261"/>
      <c r="E32" s="261"/>
      <c r="F32" s="261"/>
      <c r="G32" s="261"/>
      <c r="H32" s="261"/>
      <c r="I32" s="261"/>
      <c r="J32" s="261"/>
      <c r="K32" s="261"/>
      <c r="L32" s="263"/>
      <c r="M32" s="257"/>
    </row>
    <row r="33" spans="1:13" ht="24">
      <c r="A33" s="257"/>
      <c r="B33" s="257"/>
      <c r="C33" s="261"/>
      <c r="D33" s="261"/>
      <c r="E33" s="261"/>
      <c r="F33" s="261"/>
      <c r="G33" s="304"/>
      <c r="H33" s="304"/>
      <c r="I33" s="304"/>
      <c r="J33" s="304"/>
      <c r="K33" s="304"/>
      <c r="L33" s="304"/>
      <c r="M33" s="257"/>
    </row>
    <row r="34" spans="1:13">
      <c r="A34" s="257"/>
      <c r="B34" s="257"/>
      <c r="C34" s="261"/>
      <c r="D34" s="261"/>
      <c r="E34" s="261"/>
      <c r="F34" s="261"/>
      <c r="G34" s="261"/>
      <c r="H34" s="261"/>
      <c r="I34" s="261"/>
      <c r="J34" s="261"/>
      <c r="K34" s="261"/>
      <c r="L34" s="263"/>
      <c r="M34" s="257"/>
    </row>
    <row r="35" spans="1:13" ht="24">
      <c r="A35" s="257"/>
      <c r="B35" s="257"/>
      <c r="C35" s="261"/>
      <c r="D35" s="261"/>
      <c r="E35" s="261"/>
      <c r="F35" s="261"/>
      <c r="G35" s="261"/>
      <c r="H35" s="261"/>
      <c r="I35" s="261"/>
      <c r="J35" s="261"/>
      <c r="K35" s="315"/>
      <c r="L35" s="315"/>
      <c r="M35" s="261"/>
    </row>
    <row r="36" spans="1:13">
      <c r="A36" s="257"/>
      <c r="B36" s="257"/>
      <c r="C36" s="261"/>
      <c r="D36" s="261"/>
      <c r="E36" s="261"/>
      <c r="F36" s="261"/>
      <c r="G36" s="261"/>
      <c r="H36" s="261"/>
      <c r="I36" s="261"/>
      <c r="J36" s="261"/>
      <c r="K36" s="261"/>
      <c r="L36" s="263"/>
      <c r="M36" s="257"/>
    </row>
    <row r="37" spans="1:13" ht="24">
      <c r="A37" s="257"/>
      <c r="B37" s="257"/>
      <c r="C37" s="261"/>
      <c r="D37" s="261"/>
      <c r="E37" s="261"/>
      <c r="F37" s="261"/>
      <c r="G37" s="261"/>
      <c r="H37" s="261"/>
      <c r="I37" s="261"/>
      <c r="J37" s="261"/>
      <c r="K37" s="315"/>
      <c r="L37" s="315"/>
      <c r="M37" s="261"/>
    </row>
    <row r="38" spans="1:13">
      <c r="A38" s="257"/>
      <c r="B38" s="257"/>
      <c r="C38" s="261"/>
      <c r="D38" s="261"/>
      <c r="E38" s="261"/>
      <c r="F38" s="261"/>
      <c r="G38" s="261"/>
      <c r="H38" s="261"/>
      <c r="I38" s="261"/>
      <c r="J38" s="261"/>
      <c r="K38" s="261"/>
      <c r="L38" s="263"/>
      <c r="M38" s="257"/>
    </row>
    <row r="39" spans="1:13" ht="24">
      <c r="A39" s="257"/>
      <c r="B39" s="257"/>
      <c r="C39" s="261"/>
      <c r="D39" s="261"/>
      <c r="E39" s="261"/>
      <c r="F39" s="261"/>
      <c r="G39" s="261"/>
      <c r="H39" s="261"/>
      <c r="I39" s="261"/>
      <c r="J39" s="261"/>
      <c r="K39" s="316"/>
      <c r="L39" s="316"/>
      <c r="M39" s="261"/>
    </row>
    <row r="40" spans="1:13">
      <c r="A40" s="257"/>
      <c r="B40" s="257"/>
      <c r="C40" s="261"/>
      <c r="D40" s="261"/>
      <c r="E40" s="261"/>
      <c r="F40" s="261"/>
      <c r="G40" s="261"/>
      <c r="H40" s="261"/>
      <c r="I40" s="261"/>
      <c r="J40" s="261"/>
      <c r="K40" s="261"/>
      <c r="L40" s="263"/>
      <c r="M40" s="257"/>
    </row>
    <row r="82" spans="15:15">
      <c r="O82" t="b">
        <v>0</v>
      </c>
    </row>
    <row r="83" spans="15:15" hidden="1"/>
    <row r="84" spans="15:15" hidden="1"/>
    <row r="85" spans="15:15" hidden="1"/>
    <row r="86" spans="15:15" hidden="1"/>
    <row r="87" spans="15:15" hidden="1"/>
    <row r="88" spans="15:15" hidden="1"/>
    <row r="89" spans="15:15" hidden="1"/>
    <row r="90" spans="15:15" hidden="1"/>
    <row r="91" spans="15:15" hidden="1"/>
    <row r="92" spans="15:15" hidden="1"/>
    <row r="93" spans="15:15" hidden="1"/>
    <row r="94" spans="15:15" hidden="1"/>
    <row r="95" spans="15:15" hidden="1"/>
    <row r="96" spans="15:15"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sheetData>
  <sheetProtection algorithmName="SHA-512" hashValue="ng6VJytbPrSpcY7jFxG+RwBhhnVG4aIYfbc3o7Ol+K+SAoE7d6C/kgAahxNEfIxrseAIl2e5vi6yIGIYDFH5bw==" saltValue="qY1gRf4sSe/FKRZOF/WNLA==" spinCount="100000" sheet="1"/>
  <mergeCells count="17">
    <mergeCell ref="C2:L3"/>
    <mergeCell ref="K23:L23"/>
    <mergeCell ref="K25:L25"/>
    <mergeCell ref="K27:L27"/>
    <mergeCell ref="K31:L31"/>
    <mergeCell ref="G9:L9"/>
    <mergeCell ref="K11:L11"/>
    <mergeCell ref="K13:L13"/>
    <mergeCell ref="K15:L15"/>
    <mergeCell ref="K19:L19"/>
    <mergeCell ref="G21:L21"/>
    <mergeCell ref="K7:L7"/>
    <mergeCell ref="E5:H5"/>
    <mergeCell ref="K37:L37"/>
    <mergeCell ref="K39:L39"/>
    <mergeCell ref="G33:L33"/>
    <mergeCell ref="K35:L35"/>
  </mergeCells>
  <phoneticPr fontId="2"/>
  <pageMargins left="0.7" right="0.7" top="0.75" bottom="0.75" header="0.3" footer="0.3"/>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9DF5288-07A8-43F5-A06C-28C79AB36176}">
          <x14:formula1>
            <xm:f>所得計算シート!$J$36:$J$41</xm:f>
          </x14:formula1>
          <xm:sqref>K19:L19 K31:L31 K7:L7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77350-D72C-48CE-BCE8-608AF14909CF}">
  <sheetPr codeName="Sheet3">
    <tabColor rgb="FF0070C0"/>
    <pageSetUpPr fitToPage="1"/>
  </sheetPr>
  <dimension ref="A1:AI60"/>
  <sheetViews>
    <sheetView showGridLines="0" zoomScaleNormal="100" workbookViewId="0">
      <selection activeCell="J46" sqref="J46"/>
    </sheetView>
  </sheetViews>
  <sheetFormatPr defaultColWidth="4.375" defaultRowHeight="13.5"/>
  <cols>
    <col min="1" max="1" width="3" style="12" customWidth="1"/>
    <col min="2" max="5" width="2.75" style="12" customWidth="1"/>
    <col min="6" max="6" width="7.125" style="12" customWidth="1"/>
    <col min="7" max="10" width="5.5" style="12" customWidth="1"/>
    <col min="11" max="14" width="4.875" style="12" customWidth="1"/>
    <col min="15" max="16" width="5.5" style="12" customWidth="1"/>
    <col min="17" max="20" width="4.625" style="12" customWidth="1"/>
    <col min="21" max="21" width="3.125" style="12" customWidth="1"/>
    <col min="22" max="26" width="4.625" style="12" customWidth="1"/>
    <col min="27" max="16384" width="4.375" style="12"/>
  </cols>
  <sheetData>
    <row r="1" spans="2:34" ht="17.45" customHeight="1">
      <c r="B1" s="322"/>
      <c r="C1" s="323"/>
      <c r="D1" s="323"/>
      <c r="E1" s="323"/>
      <c r="F1" s="323"/>
      <c r="G1" s="323"/>
      <c r="H1" s="324" t="s">
        <v>34</v>
      </c>
      <c r="I1" s="324"/>
      <c r="J1" s="324"/>
      <c r="K1" s="324"/>
      <c r="L1" s="324"/>
      <c r="M1" s="324"/>
      <c r="N1" s="324"/>
      <c r="O1" s="324"/>
      <c r="P1" s="324"/>
      <c r="Q1" s="324"/>
      <c r="R1" s="324"/>
      <c r="S1" s="324"/>
      <c r="T1" s="324"/>
      <c r="U1" s="324"/>
      <c r="V1" s="324"/>
      <c r="W1" s="324"/>
      <c r="X1" s="10"/>
      <c r="Y1" s="10"/>
      <c r="Z1" s="11"/>
    </row>
    <row r="2" spans="2:34" ht="13.15" customHeight="1">
      <c r="B2" s="13"/>
      <c r="C2" s="14"/>
      <c r="D2" s="14"/>
      <c r="E2" s="14"/>
      <c r="F2" s="15"/>
      <c r="G2" s="15"/>
      <c r="H2" s="325"/>
      <c r="I2" s="325"/>
      <c r="J2" s="325"/>
      <c r="K2" s="325"/>
      <c r="L2" s="325"/>
      <c r="M2" s="325"/>
      <c r="N2" s="325"/>
      <c r="O2" s="325"/>
      <c r="P2" s="325"/>
      <c r="Q2" s="325"/>
      <c r="R2" s="325"/>
      <c r="S2" s="325"/>
      <c r="T2" s="325"/>
      <c r="U2" s="325"/>
      <c r="V2" s="325"/>
      <c r="W2" s="325"/>
      <c r="X2" s="14"/>
      <c r="Y2" s="14"/>
      <c r="Z2" s="16"/>
      <c r="AA2" s="326" t="s">
        <v>35</v>
      </c>
    </row>
    <row r="3" spans="2:34" ht="33.75" customHeight="1">
      <c r="B3" s="13"/>
      <c r="C3" s="14"/>
      <c r="D3" s="14"/>
      <c r="E3" s="14"/>
      <c r="F3" s="17"/>
      <c r="G3" s="17"/>
      <c r="H3" s="325"/>
      <c r="I3" s="325"/>
      <c r="J3" s="325"/>
      <c r="K3" s="325"/>
      <c r="L3" s="325"/>
      <c r="M3" s="325"/>
      <c r="N3" s="325"/>
      <c r="O3" s="325"/>
      <c r="P3" s="325"/>
      <c r="Q3" s="325"/>
      <c r="R3" s="325"/>
      <c r="S3" s="325"/>
      <c r="T3" s="325"/>
      <c r="U3" s="325"/>
      <c r="V3" s="325"/>
      <c r="W3" s="325"/>
      <c r="X3" s="14"/>
      <c r="Y3" s="14"/>
      <c r="Z3" s="16"/>
      <c r="AA3" s="326"/>
    </row>
    <row r="4" spans="2:34" ht="33.75" customHeight="1">
      <c r="B4" s="13"/>
      <c r="C4" s="14"/>
      <c r="D4" s="14"/>
      <c r="E4" s="14"/>
      <c r="F4" s="17"/>
      <c r="G4" s="17"/>
      <c r="H4" s="327" t="s">
        <v>36</v>
      </c>
      <c r="I4" s="327"/>
      <c r="J4" s="327"/>
      <c r="K4" s="327"/>
      <c r="L4" s="18"/>
      <c r="M4" s="18"/>
      <c r="N4" s="18"/>
      <c r="O4" s="18"/>
      <c r="P4" s="18"/>
      <c r="Q4" s="18"/>
      <c r="R4" s="18"/>
      <c r="S4" s="18"/>
      <c r="T4" s="18"/>
      <c r="U4" s="328" t="s">
        <v>37</v>
      </c>
      <c r="V4" s="328"/>
      <c r="W4" s="328"/>
      <c r="X4" s="328"/>
      <c r="Y4" s="328"/>
      <c r="Z4" s="16"/>
      <c r="AA4" s="326"/>
    </row>
    <row r="5" spans="2:34" ht="33.75" customHeight="1">
      <c r="B5" s="13"/>
      <c r="C5" s="14"/>
      <c r="D5" s="14"/>
      <c r="E5" s="14"/>
      <c r="F5" s="14"/>
      <c r="G5" s="14"/>
      <c r="K5" s="19" t="s">
        <v>25</v>
      </c>
      <c r="L5" s="410" t="str">
        <f>IF(入力フォーム!E8="","",入力フォーム!E8)</f>
        <v/>
      </c>
      <c r="M5" s="410"/>
      <c r="N5" s="410"/>
      <c r="O5" s="410"/>
      <c r="P5" s="410"/>
      <c r="Q5" s="410"/>
      <c r="R5" s="410"/>
      <c r="S5" s="410"/>
      <c r="T5" s="410"/>
      <c r="U5" s="410"/>
      <c r="V5" s="410"/>
      <c r="W5" s="410"/>
      <c r="X5" s="410"/>
      <c r="Y5" s="20"/>
      <c r="Z5" s="21"/>
      <c r="AA5" s="326"/>
    </row>
    <row r="6" spans="2:34" ht="33.75" customHeight="1">
      <c r="B6" s="13"/>
      <c r="C6" s="14"/>
      <c r="D6" s="14"/>
      <c r="E6" s="14"/>
      <c r="F6" s="14"/>
      <c r="G6" s="14"/>
      <c r="H6" s="329" t="s">
        <v>38</v>
      </c>
      <c r="I6" s="329"/>
      <c r="J6" s="329"/>
      <c r="K6" s="19" t="s">
        <v>26</v>
      </c>
      <c r="L6" s="411" t="str">
        <f>IF(入力フォーム!G10="","",入力フォーム!G10)</f>
        <v/>
      </c>
      <c r="M6" s="411"/>
      <c r="N6" s="411"/>
      <c r="O6" s="411"/>
      <c r="P6" s="411"/>
      <c r="Q6" s="411"/>
      <c r="R6" s="411"/>
      <c r="S6" s="411"/>
      <c r="T6" s="411"/>
      <c r="U6" s="411"/>
      <c r="V6" s="411"/>
      <c r="W6" s="411"/>
      <c r="X6" s="411"/>
      <c r="Y6" s="22"/>
      <c r="Z6" s="23"/>
      <c r="AA6" s="326"/>
    </row>
    <row r="7" spans="2:34" ht="33.75" customHeight="1">
      <c r="B7" s="24"/>
      <c r="C7" s="25"/>
      <c r="D7" s="25"/>
      <c r="E7" s="25"/>
      <c r="F7" s="25"/>
      <c r="G7" s="25"/>
      <c r="H7" s="22"/>
      <c r="I7" s="22"/>
      <c r="J7" s="14"/>
      <c r="K7" s="330" t="s">
        <v>39</v>
      </c>
      <c r="L7" s="330"/>
      <c r="M7" s="412" t="str">
        <f>IF(入力フォーム!K12="","",入力フォーム!K12)</f>
        <v/>
      </c>
      <c r="N7" s="412"/>
      <c r="O7" s="412"/>
      <c r="P7" s="412"/>
      <c r="Q7" s="412"/>
      <c r="R7" s="26"/>
      <c r="S7" s="14"/>
      <c r="T7" s="27" t="s">
        <v>40</v>
      </c>
      <c r="U7" s="413" t="str">
        <f>IF(入力フォーム!K14="","",入力フォーム!K14)</f>
        <v/>
      </c>
      <c r="V7" s="413"/>
      <c r="W7" s="413"/>
      <c r="X7" s="413"/>
      <c r="Y7" s="22"/>
      <c r="Z7" s="23"/>
      <c r="AA7" s="326"/>
    </row>
    <row r="8" spans="2:34" ht="10.15" customHeight="1">
      <c r="B8" s="13"/>
      <c r="C8" s="25"/>
      <c r="D8" s="25"/>
      <c r="E8" s="25"/>
      <c r="F8" s="25"/>
      <c r="G8" s="25"/>
      <c r="H8" s="28"/>
      <c r="I8" s="28"/>
      <c r="J8" s="28"/>
      <c r="K8" s="28"/>
      <c r="L8" s="428" t="str">
        <f>IF(入力フォーム!E22="","",入力フォーム!E22)</f>
        <v/>
      </c>
      <c r="M8" s="428"/>
      <c r="N8" s="428"/>
      <c r="O8" s="428"/>
      <c r="P8" s="428"/>
      <c r="Q8" s="428"/>
      <c r="R8" s="428"/>
      <c r="S8" s="428"/>
      <c r="T8" s="428"/>
      <c r="U8" s="428"/>
      <c r="V8" s="428"/>
      <c r="W8" s="428"/>
      <c r="X8" s="428"/>
      <c r="Y8" s="28"/>
      <c r="Z8" s="29"/>
      <c r="AA8" s="326"/>
    </row>
    <row r="9" spans="2:34" ht="25.15" customHeight="1">
      <c r="B9" s="24"/>
      <c r="C9" s="25"/>
      <c r="D9" s="25"/>
      <c r="E9" s="25"/>
      <c r="F9" s="25"/>
      <c r="G9" s="25"/>
      <c r="K9" s="19" t="s">
        <v>25</v>
      </c>
      <c r="L9" s="410"/>
      <c r="M9" s="410"/>
      <c r="N9" s="410"/>
      <c r="O9" s="410"/>
      <c r="P9" s="410"/>
      <c r="Q9" s="410"/>
      <c r="R9" s="410"/>
      <c r="S9" s="410"/>
      <c r="T9" s="410"/>
      <c r="U9" s="410"/>
      <c r="V9" s="410"/>
      <c r="W9" s="410"/>
      <c r="X9" s="410"/>
      <c r="Y9" s="14"/>
      <c r="Z9" s="16"/>
      <c r="AA9" s="326"/>
    </row>
    <row r="10" spans="2:34" ht="7.15" customHeight="1">
      <c r="B10" s="30"/>
      <c r="C10" s="31"/>
      <c r="D10" s="31"/>
      <c r="E10" s="31"/>
      <c r="F10" s="31"/>
      <c r="G10" s="31"/>
      <c r="H10" s="14"/>
      <c r="I10" s="14"/>
      <c r="J10" s="14"/>
      <c r="K10" s="32"/>
      <c r="L10" s="429" t="str">
        <f>IF(入力フォーム!G24="","",入力フォーム!G24)</f>
        <v/>
      </c>
      <c r="M10" s="429"/>
      <c r="N10" s="429"/>
      <c r="O10" s="429"/>
      <c r="P10" s="429"/>
      <c r="Q10" s="429"/>
      <c r="R10" s="429"/>
      <c r="S10" s="429"/>
      <c r="T10" s="429"/>
      <c r="U10" s="429"/>
      <c r="V10" s="429"/>
      <c r="W10" s="429"/>
      <c r="X10" s="429"/>
      <c r="Y10" s="14"/>
      <c r="Z10" s="16"/>
      <c r="AA10" s="326"/>
    </row>
    <row r="11" spans="2:34" ht="29.45" customHeight="1">
      <c r="B11" s="13"/>
      <c r="C11" s="14"/>
      <c r="D11" s="14"/>
      <c r="E11" s="14"/>
      <c r="F11" s="14"/>
      <c r="G11" s="14"/>
      <c r="H11" s="329" t="s">
        <v>41</v>
      </c>
      <c r="I11" s="329"/>
      <c r="J11" s="329"/>
      <c r="K11" s="19" t="s">
        <v>26</v>
      </c>
      <c r="L11" s="410"/>
      <c r="M11" s="410"/>
      <c r="N11" s="410"/>
      <c r="O11" s="410"/>
      <c r="P11" s="410"/>
      <c r="Q11" s="410"/>
      <c r="R11" s="410"/>
      <c r="S11" s="410"/>
      <c r="T11" s="410"/>
      <c r="U11" s="410"/>
      <c r="V11" s="410"/>
      <c r="W11" s="410"/>
      <c r="X11" s="410"/>
      <c r="Y11" s="22"/>
      <c r="Z11" s="23"/>
      <c r="AA11" s="326"/>
      <c r="AH11" s="14"/>
    </row>
    <row r="12" spans="2:34" ht="4.1500000000000004" customHeight="1">
      <c r="B12" s="13"/>
      <c r="C12" s="14"/>
      <c r="D12" s="14"/>
      <c r="E12" s="14"/>
      <c r="F12" s="14"/>
      <c r="G12" s="14"/>
      <c r="H12" s="14"/>
      <c r="I12" s="34"/>
      <c r="J12" s="14"/>
      <c r="K12" s="35"/>
      <c r="L12" s="36"/>
      <c r="M12" s="36"/>
      <c r="N12" s="22"/>
      <c r="O12" s="430" t="str">
        <f>IF(入力フォーム!K26="","",入力フォーム!K26)</f>
        <v/>
      </c>
      <c r="P12" s="430"/>
      <c r="Q12" s="430"/>
      <c r="R12" s="33"/>
      <c r="S12" s="33"/>
      <c r="T12" s="22"/>
      <c r="U12" s="433" t="str">
        <f>IF(入力フォーム!K28="","",入力フォーム!K28)</f>
        <v/>
      </c>
      <c r="V12" s="433"/>
      <c r="W12" s="433"/>
      <c r="X12" s="433"/>
      <c r="Y12" s="22"/>
      <c r="Z12" s="23"/>
      <c r="AA12" s="326"/>
    </row>
    <row r="13" spans="2:34" ht="12.6" customHeight="1">
      <c r="B13" s="13"/>
      <c r="C13" s="14"/>
      <c r="D13" s="14"/>
      <c r="E13" s="14"/>
      <c r="F13" s="14"/>
      <c r="G13" s="14"/>
      <c r="H13" s="14"/>
      <c r="I13" s="34"/>
      <c r="J13" s="14"/>
      <c r="K13" s="35"/>
      <c r="N13" s="78"/>
      <c r="O13" s="431"/>
      <c r="P13" s="431"/>
      <c r="Q13" s="431"/>
      <c r="R13" s="33"/>
      <c r="S13" s="33"/>
      <c r="T13" s="22"/>
      <c r="U13" s="434"/>
      <c r="V13" s="434"/>
      <c r="W13" s="434"/>
      <c r="X13" s="434"/>
      <c r="Y13" s="22"/>
      <c r="Z13" s="23"/>
      <c r="AA13" s="326"/>
      <c r="AE13" s="14"/>
    </row>
    <row r="14" spans="2:34" ht="16.149999999999999" customHeight="1">
      <c r="B14" s="13"/>
      <c r="C14" s="14"/>
      <c r="D14" s="14"/>
      <c r="E14" s="14"/>
      <c r="F14" s="14"/>
      <c r="G14" s="37"/>
      <c r="H14" s="37"/>
      <c r="I14" s="37"/>
      <c r="J14" s="14"/>
      <c r="K14" s="331" t="s">
        <v>42</v>
      </c>
      <c r="L14" s="331"/>
      <c r="M14" s="331"/>
      <c r="N14" s="331"/>
      <c r="O14" s="432"/>
      <c r="P14" s="432"/>
      <c r="Q14" s="432"/>
      <c r="R14" s="38"/>
      <c r="S14" s="14"/>
      <c r="T14" s="27" t="s">
        <v>40</v>
      </c>
      <c r="U14" s="435"/>
      <c r="V14" s="435"/>
      <c r="W14" s="435"/>
      <c r="X14" s="435"/>
      <c r="Y14" s="22"/>
      <c r="Z14" s="23"/>
      <c r="AA14" s="326"/>
    </row>
    <row r="15" spans="2:34" ht="13.9" customHeight="1">
      <c r="B15" s="13"/>
      <c r="C15" s="14"/>
      <c r="D15" s="14"/>
      <c r="E15" s="14"/>
      <c r="F15" s="14"/>
      <c r="G15" s="39"/>
      <c r="H15" s="37"/>
      <c r="I15" s="37"/>
      <c r="J15" s="40"/>
      <c r="K15" s="40"/>
      <c r="L15" s="37"/>
      <c r="M15" s="37"/>
      <c r="N15" s="37"/>
      <c r="O15" s="37"/>
      <c r="P15" s="37"/>
      <c r="Q15" s="37"/>
      <c r="R15" s="37"/>
      <c r="S15" s="37"/>
      <c r="T15" s="41"/>
      <c r="U15" s="14"/>
      <c r="V15" s="22"/>
      <c r="W15" s="22"/>
      <c r="X15" s="22"/>
      <c r="Y15" s="22"/>
      <c r="Z15" s="23"/>
      <c r="AA15" s="326"/>
    </row>
    <row r="16" spans="2:34" ht="21" customHeight="1">
      <c r="B16" s="332" t="s">
        <v>43</v>
      </c>
      <c r="C16" s="332"/>
      <c r="D16" s="332"/>
      <c r="E16" s="332"/>
      <c r="F16" s="332"/>
      <c r="G16" s="332"/>
      <c r="H16" s="332"/>
      <c r="I16" s="332"/>
      <c r="J16" s="332"/>
      <c r="K16" s="332"/>
      <c r="L16" s="332"/>
      <c r="M16" s="332"/>
      <c r="N16" s="332"/>
      <c r="O16" s="332"/>
      <c r="P16" s="332"/>
      <c r="Q16" s="332"/>
      <c r="R16" s="332"/>
      <c r="S16" s="332"/>
      <c r="T16" s="332"/>
      <c r="U16" s="332"/>
      <c r="V16" s="332"/>
      <c r="W16" s="332"/>
      <c r="X16" s="332"/>
      <c r="Y16" s="332"/>
      <c r="Z16" s="332"/>
      <c r="AA16" s="326"/>
    </row>
    <row r="17" spans="2:35">
      <c r="B17" s="333" t="s">
        <v>44</v>
      </c>
      <c r="C17" s="333"/>
      <c r="D17" s="333"/>
      <c r="E17" s="333"/>
      <c r="F17" s="333"/>
      <c r="G17" s="333" t="s">
        <v>45</v>
      </c>
      <c r="H17" s="333"/>
      <c r="I17" s="333"/>
      <c r="J17" s="333"/>
      <c r="K17" s="333"/>
      <c r="L17" s="333"/>
      <c r="M17" s="333"/>
      <c r="N17" s="333"/>
      <c r="O17" s="333"/>
      <c r="P17" s="333"/>
      <c r="Q17" s="333"/>
      <c r="R17" s="333"/>
      <c r="S17" s="333"/>
      <c r="T17" s="333"/>
      <c r="U17" s="333" t="s">
        <v>46</v>
      </c>
      <c r="V17" s="333"/>
      <c r="W17" s="333"/>
      <c r="X17" s="333"/>
      <c r="Y17" s="333"/>
      <c r="Z17" s="333"/>
      <c r="AA17" s="326"/>
    </row>
    <row r="18" spans="2:35" ht="23.25" customHeight="1">
      <c r="B18" s="334" t="s">
        <v>47</v>
      </c>
      <c r="C18" s="334"/>
      <c r="D18" s="334"/>
      <c r="E18" s="334"/>
      <c r="F18" s="334"/>
      <c r="G18" s="335" t="s">
        <v>48</v>
      </c>
      <c r="H18" s="335"/>
      <c r="I18" s="335"/>
      <c r="J18" s="335"/>
      <c r="K18" s="335"/>
      <c r="L18" s="335"/>
      <c r="M18" s="335"/>
      <c r="N18" s="335"/>
      <c r="O18" s="335"/>
      <c r="P18" s="335"/>
      <c r="Q18" s="335"/>
      <c r="R18" s="335"/>
      <c r="S18" s="335"/>
      <c r="T18" s="335"/>
      <c r="U18" s="343" t="s">
        <v>49</v>
      </c>
      <c r="V18" s="343"/>
      <c r="W18" s="343"/>
      <c r="X18" s="343"/>
      <c r="Y18" s="343"/>
      <c r="Z18" s="343"/>
      <c r="AA18" s="326"/>
    </row>
    <row r="19" spans="2:35" ht="18.75" customHeight="1">
      <c r="B19" s="334" t="s">
        <v>50</v>
      </c>
      <c r="C19" s="334"/>
      <c r="D19" s="334"/>
      <c r="E19" s="334"/>
      <c r="F19" s="334"/>
      <c r="G19" s="342" t="s">
        <v>51</v>
      </c>
      <c r="H19" s="342"/>
      <c r="I19" s="342"/>
      <c r="J19" s="342"/>
      <c r="K19" s="342"/>
      <c r="L19" s="342"/>
      <c r="M19" s="342"/>
      <c r="N19" s="342"/>
      <c r="O19" s="342"/>
      <c r="P19" s="342"/>
      <c r="Q19" s="342"/>
      <c r="R19" s="342"/>
      <c r="S19" s="342"/>
      <c r="T19" s="342"/>
      <c r="U19" s="343" t="s">
        <v>52</v>
      </c>
      <c r="V19" s="343"/>
      <c r="W19" s="343"/>
      <c r="X19" s="343"/>
      <c r="Y19" s="343"/>
      <c r="Z19" s="343"/>
      <c r="AA19" s="326"/>
    </row>
    <row r="20" spans="2:35" ht="18.75" customHeight="1">
      <c r="B20" s="334"/>
      <c r="C20" s="334"/>
      <c r="D20" s="334"/>
      <c r="E20" s="334"/>
      <c r="F20" s="334"/>
      <c r="G20" s="342"/>
      <c r="H20" s="342"/>
      <c r="I20" s="342"/>
      <c r="J20" s="342"/>
      <c r="K20" s="342"/>
      <c r="L20" s="342"/>
      <c r="M20" s="342"/>
      <c r="N20" s="342"/>
      <c r="O20" s="342"/>
      <c r="P20" s="342"/>
      <c r="Q20" s="342"/>
      <c r="R20" s="342"/>
      <c r="S20" s="342"/>
      <c r="T20" s="342"/>
      <c r="U20" s="343"/>
      <c r="V20" s="343"/>
      <c r="W20" s="343"/>
      <c r="X20" s="343"/>
      <c r="Y20" s="343"/>
      <c r="Z20" s="343"/>
      <c r="AA20" s="326"/>
    </row>
    <row r="21" spans="2:35" ht="18.75" customHeight="1">
      <c r="B21" s="334"/>
      <c r="C21" s="334"/>
      <c r="D21" s="334"/>
      <c r="E21" s="334"/>
      <c r="F21" s="334"/>
      <c r="G21" s="342"/>
      <c r="H21" s="342"/>
      <c r="I21" s="342"/>
      <c r="J21" s="342"/>
      <c r="K21" s="342"/>
      <c r="L21" s="342"/>
      <c r="M21" s="342"/>
      <c r="N21" s="342"/>
      <c r="O21" s="342"/>
      <c r="P21" s="342"/>
      <c r="Q21" s="342"/>
      <c r="R21" s="342"/>
      <c r="S21" s="342"/>
      <c r="T21" s="342"/>
      <c r="U21" s="343"/>
      <c r="V21" s="343"/>
      <c r="W21" s="343"/>
      <c r="X21" s="343"/>
      <c r="Y21" s="343"/>
      <c r="Z21" s="343"/>
      <c r="AA21" s="326"/>
    </row>
    <row r="22" spans="2:35" ht="14.45" customHeight="1">
      <c r="B22" s="334" t="s">
        <v>53</v>
      </c>
      <c r="C22" s="334"/>
      <c r="D22" s="334"/>
      <c r="E22" s="334"/>
      <c r="F22" s="334"/>
      <c r="G22" s="342" t="s">
        <v>54</v>
      </c>
      <c r="H22" s="342"/>
      <c r="I22" s="342"/>
      <c r="J22" s="342"/>
      <c r="K22" s="342"/>
      <c r="L22" s="342"/>
      <c r="M22" s="342"/>
      <c r="N22" s="342"/>
      <c r="O22" s="342"/>
      <c r="P22" s="342"/>
      <c r="Q22" s="342"/>
      <c r="R22" s="342"/>
      <c r="S22" s="342"/>
      <c r="T22" s="342"/>
      <c r="U22" s="343" t="s">
        <v>55</v>
      </c>
      <c r="V22" s="343"/>
      <c r="W22" s="343"/>
      <c r="X22" s="343"/>
      <c r="Y22" s="343"/>
      <c r="Z22" s="343"/>
      <c r="AA22" s="326"/>
    </row>
    <row r="23" spans="2:35" ht="14.45" customHeight="1">
      <c r="B23" s="334"/>
      <c r="C23" s="334"/>
      <c r="D23" s="334"/>
      <c r="E23" s="334"/>
      <c r="F23" s="334"/>
      <c r="G23" s="342"/>
      <c r="H23" s="342"/>
      <c r="I23" s="342"/>
      <c r="J23" s="342"/>
      <c r="K23" s="342"/>
      <c r="L23" s="342"/>
      <c r="M23" s="342"/>
      <c r="N23" s="342"/>
      <c r="O23" s="342"/>
      <c r="P23" s="342"/>
      <c r="Q23" s="342"/>
      <c r="R23" s="342"/>
      <c r="S23" s="342"/>
      <c r="T23" s="342"/>
      <c r="U23" s="343"/>
      <c r="V23" s="343"/>
      <c r="W23" s="343"/>
      <c r="X23" s="343"/>
      <c r="Y23" s="343"/>
      <c r="Z23" s="343"/>
      <c r="AA23" s="326"/>
    </row>
    <row r="24" spans="2:35" ht="14.45" customHeight="1">
      <c r="B24" s="334"/>
      <c r="C24" s="334"/>
      <c r="D24" s="334"/>
      <c r="E24" s="334"/>
      <c r="F24" s="334"/>
      <c r="G24" s="342"/>
      <c r="H24" s="342"/>
      <c r="I24" s="342"/>
      <c r="J24" s="342"/>
      <c r="K24" s="342"/>
      <c r="L24" s="342"/>
      <c r="M24" s="342"/>
      <c r="N24" s="342"/>
      <c r="O24" s="342"/>
      <c r="P24" s="342"/>
      <c r="Q24" s="342"/>
      <c r="R24" s="342"/>
      <c r="S24" s="342"/>
      <c r="T24" s="342"/>
      <c r="U24" s="343"/>
      <c r="V24" s="343"/>
      <c r="W24" s="343"/>
      <c r="X24" s="343"/>
      <c r="Y24" s="343"/>
      <c r="Z24" s="343"/>
      <c r="AA24" s="326"/>
    </row>
    <row r="25" spans="2:35" ht="6.6" customHeight="1">
      <c r="B25" s="334"/>
      <c r="C25" s="334"/>
      <c r="D25" s="334"/>
      <c r="E25" s="334"/>
      <c r="F25" s="334"/>
      <c r="G25" s="342"/>
      <c r="H25" s="342"/>
      <c r="I25" s="342"/>
      <c r="J25" s="342"/>
      <c r="K25" s="342"/>
      <c r="L25" s="342"/>
      <c r="M25" s="342"/>
      <c r="N25" s="342"/>
      <c r="O25" s="342"/>
      <c r="P25" s="342"/>
      <c r="Q25" s="342"/>
      <c r="R25" s="342"/>
      <c r="S25" s="342"/>
      <c r="T25" s="342"/>
      <c r="U25" s="343"/>
      <c r="V25" s="343"/>
      <c r="W25" s="343"/>
      <c r="X25" s="343"/>
      <c r="Y25" s="343"/>
      <c r="Z25" s="343"/>
      <c r="AA25" s="326"/>
    </row>
    <row r="26" spans="2:35" ht="15.6" customHeight="1">
      <c r="B26" s="334" t="s">
        <v>56</v>
      </c>
      <c r="C26" s="334"/>
      <c r="D26" s="334"/>
      <c r="E26" s="334"/>
      <c r="F26" s="334"/>
      <c r="G26" s="346" t="s">
        <v>57</v>
      </c>
      <c r="H26" s="347"/>
      <c r="I26" s="347"/>
      <c r="J26" s="347"/>
      <c r="K26" s="347"/>
      <c r="L26" s="347"/>
      <c r="M26" s="347"/>
      <c r="N26" s="347"/>
      <c r="O26" s="347"/>
      <c r="P26" s="347"/>
      <c r="Q26" s="347"/>
      <c r="R26" s="347"/>
      <c r="S26" s="347"/>
      <c r="T26" s="348"/>
      <c r="U26" s="343" t="s">
        <v>58</v>
      </c>
      <c r="V26" s="355"/>
      <c r="W26" s="355"/>
      <c r="X26" s="355"/>
      <c r="Y26" s="355"/>
      <c r="Z26" s="355"/>
      <c r="AA26" s="326"/>
    </row>
    <row r="27" spans="2:35" ht="15.6" customHeight="1">
      <c r="B27" s="334"/>
      <c r="C27" s="334"/>
      <c r="D27" s="334"/>
      <c r="E27" s="334"/>
      <c r="F27" s="334"/>
      <c r="G27" s="349"/>
      <c r="H27" s="350"/>
      <c r="I27" s="350"/>
      <c r="J27" s="350"/>
      <c r="K27" s="350"/>
      <c r="L27" s="350"/>
      <c r="M27" s="350"/>
      <c r="N27" s="350"/>
      <c r="O27" s="350"/>
      <c r="P27" s="350"/>
      <c r="Q27" s="350"/>
      <c r="R27" s="350"/>
      <c r="S27" s="350"/>
      <c r="T27" s="351"/>
      <c r="U27" s="355"/>
      <c r="V27" s="355"/>
      <c r="W27" s="355"/>
      <c r="X27" s="355"/>
      <c r="Y27" s="355"/>
      <c r="Z27" s="355"/>
      <c r="AA27" s="326"/>
    </row>
    <row r="28" spans="2:35" ht="15.6" customHeight="1">
      <c r="B28" s="334"/>
      <c r="C28" s="334"/>
      <c r="D28" s="334"/>
      <c r="E28" s="334"/>
      <c r="F28" s="334"/>
      <c r="G28" s="349"/>
      <c r="H28" s="350"/>
      <c r="I28" s="350"/>
      <c r="J28" s="350"/>
      <c r="K28" s="350"/>
      <c r="L28" s="350"/>
      <c r="M28" s="350"/>
      <c r="N28" s="350"/>
      <c r="O28" s="350"/>
      <c r="P28" s="350"/>
      <c r="Q28" s="350"/>
      <c r="R28" s="350"/>
      <c r="S28" s="350"/>
      <c r="T28" s="351"/>
      <c r="U28" s="355"/>
      <c r="V28" s="355"/>
      <c r="W28" s="355"/>
      <c r="X28" s="355"/>
      <c r="Y28" s="355"/>
      <c r="Z28" s="355"/>
      <c r="AA28" s="326"/>
    </row>
    <row r="29" spans="2:35" ht="15.6" customHeight="1">
      <c r="B29" s="334"/>
      <c r="C29" s="334"/>
      <c r="D29" s="334"/>
      <c r="E29" s="334"/>
      <c r="F29" s="334"/>
      <c r="G29" s="349"/>
      <c r="H29" s="350"/>
      <c r="I29" s="350"/>
      <c r="J29" s="350"/>
      <c r="K29" s="350"/>
      <c r="L29" s="350"/>
      <c r="M29" s="350"/>
      <c r="N29" s="350"/>
      <c r="O29" s="350"/>
      <c r="P29" s="350"/>
      <c r="Q29" s="350"/>
      <c r="R29" s="350"/>
      <c r="S29" s="350"/>
      <c r="T29" s="351"/>
      <c r="U29" s="355"/>
      <c r="V29" s="355"/>
      <c r="W29" s="355"/>
      <c r="X29" s="355"/>
      <c r="Y29" s="355"/>
      <c r="Z29" s="355"/>
      <c r="AA29" s="326"/>
    </row>
    <row r="30" spans="2:35" ht="19.149999999999999" customHeight="1">
      <c r="B30" s="334"/>
      <c r="C30" s="334"/>
      <c r="D30" s="334"/>
      <c r="E30" s="334"/>
      <c r="F30" s="334"/>
      <c r="G30" s="349"/>
      <c r="H30" s="350"/>
      <c r="I30" s="350"/>
      <c r="J30" s="350"/>
      <c r="K30" s="350"/>
      <c r="L30" s="350"/>
      <c r="M30" s="350"/>
      <c r="N30" s="350"/>
      <c r="O30" s="350"/>
      <c r="P30" s="350"/>
      <c r="Q30" s="350"/>
      <c r="R30" s="350"/>
      <c r="S30" s="350"/>
      <c r="T30" s="351"/>
      <c r="U30" s="355"/>
      <c r="V30" s="355"/>
      <c r="W30" s="355"/>
      <c r="X30" s="355"/>
      <c r="Y30" s="355"/>
      <c r="Z30" s="355"/>
      <c r="AA30" s="326"/>
      <c r="AH30" s="14"/>
      <c r="AI30" s="14"/>
    </row>
    <row r="31" spans="2:35" ht="13.9" customHeight="1">
      <c r="B31" s="334"/>
      <c r="C31" s="334"/>
      <c r="D31" s="334"/>
      <c r="E31" s="334"/>
      <c r="F31" s="334"/>
      <c r="G31" s="349"/>
      <c r="H31" s="350"/>
      <c r="I31" s="350"/>
      <c r="J31" s="350"/>
      <c r="K31" s="350"/>
      <c r="L31" s="350"/>
      <c r="M31" s="350"/>
      <c r="N31" s="350"/>
      <c r="O31" s="350"/>
      <c r="P31" s="350"/>
      <c r="Q31" s="350"/>
      <c r="R31" s="350"/>
      <c r="S31" s="350"/>
      <c r="T31" s="351"/>
      <c r="U31" s="355"/>
      <c r="V31" s="355"/>
      <c r="W31" s="355"/>
      <c r="X31" s="355"/>
      <c r="Y31" s="355"/>
      <c r="Z31" s="355"/>
      <c r="AA31" s="326"/>
      <c r="AD31" s="14"/>
      <c r="AH31" s="14"/>
    </row>
    <row r="32" spans="2:35" ht="13.9" customHeight="1">
      <c r="B32" s="334"/>
      <c r="C32" s="334"/>
      <c r="D32" s="334"/>
      <c r="E32" s="334"/>
      <c r="F32" s="334"/>
      <c r="G32" s="349"/>
      <c r="H32" s="350"/>
      <c r="I32" s="350"/>
      <c r="J32" s="350"/>
      <c r="K32" s="350"/>
      <c r="L32" s="350"/>
      <c r="M32" s="350"/>
      <c r="N32" s="350"/>
      <c r="O32" s="350"/>
      <c r="P32" s="350"/>
      <c r="Q32" s="350"/>
      <c r="R32" s="350"/>
      <c r="S32" s="350"/>
      <c r="T32" s="351"/>
      <c r="U32" s="355"/>
      <c r="V32" s="355"/>
      <c r="W32" s="355"/>
      <c r="X32" s="355"/>
      <c r="Y32" s="355"/>
      <c r="Z32" s="355"/>
      <c r="AA32" s="326"/>
      <c r="AD32" s="14"/>
    </row>
    <row r="33" spans="1:33" ht="27" customHeight="1">
      <c r="B33" s="334"/>
      <c r="C33" s="334"/>
      <c r="D33" s="334"/>
      <c r="E33" s="334"/>
      <c r="F33" s="334"/>
      <c r="G33" s="352"/>
      <c r="H33" s="353"/>
      <c r="I33" s="353"/>
      <c r="J33" s="353"/>
      <c r="K33" s="353"/>
      <c r="L33" s="353"/>
      <c r="M33" s="353"/>
      <c r="N33" s="353"/>
      <c r="O33" s="353"/>
      <c r="P33" s="353"/>
      <c r="Q33" s="353"/>
      <c r="R33" s="353"/>
      <c r="S33" s="353"/>
      <c r="T33" s="354"/>
      <c r="U33" s="355"/>
      <c r="V33" s="355"/>
      <c r="W33" s="355"/>
      <c r="X33" s="355"/>
      <c r="Y33" s="355"/>
      <c r="Z33" s="355"/>
      <c r="AA33" s="326"/>
    </row>
    <row r="34" spans="1:33" ht="22.9" customHeight="1">
      <c r="B34" s="336" t="s">
        <v>126</v>
      </c>
      <c r="C34" s="337"/>
      <c r="D34" s="337"/>
      <c r="E34" s="337"/>
      <c r="F34" s="338"/>
      <c r="G34" s="347" t="s">
        <v>59</v>
      </c>
      <c r="H34" s="347"/>
      <c r="I34" s="347"/>
      <c r="J34" s="347"/>
      <c r="K34" s="347"/>
      <c r="L34" s="347"/>
      <c r="M34" s="347"/>
      <c r="N34" s="347"/>
      <c r="O34" s="347"/>
      <c r="P34" s="347"/>
      <c r="Q34" s="347"/>
      <c r="R34" s="347"/>
      <c r="S34" s="347"/>
      <c r="T34" s="347"/>
      <c r="U34" s="421" t="s">
        <v>60</v>
      </c>
      <c r="V34" s="422"/>
      <c r="W34" s="422"/>
      <c r="X34" s="422"/>
      <c r="Y34" s="422"/>
      <c r="Z34" s="423"/>
      <c r="AA34" s="326"/>
      <c r="AF34" s="14"/>
      <c r="AG34" s="14"/>
    </row>
    <row r="35" spans="1:33" ht="22.9" customHeight="1">
      <c r="B35" s="339"/>
      <c r="C35" s="340"/>
      <c r="D35" s="340"/>
      <c r="E35" s="340"/>
      <c r="F35" s="341"/>
      <c r="G35" s="74" t="s">
        <v>127</v>
      </c>
      <c r="H35" s="75"/>
      <c r="I35" s="436" t="str">
        <f>IF(入力フォーム!K35="","",入力フォーム!K35)</f>
        <v/>
      </c>
      <c r="J35" s="436"/>
      <c r="K35" s="436"/>
      <c r="L35" s="75" t="s">
        <v>128</v>
      </c>
      <c r="N35" s="75"/>
      <c r="O35" s="437" t="str">
        <f>IF(入力フォーム!G32="","",入力フォーム!G32)</f>
        <v/>
      </c>
      <c r="P35" s="437"/>
      <c r="Q35" s="437"/>
      <c r="R35" s="437"/>
      <c r="S35" s="437"/>
      <c r="T35" s="438"/>
      <c r="U35" s="424"/>
      <c r="V35" s="425"/>
      <c r="W35" s="425"/>
      <c r="X35" s="425"/>
      <c r="Y35" s="425"/>
      <c r="Z35" s="426"/>
      <c r="AA35" s="326"/>
    </row>
    <row r="36" spans="1:33" ht="22.9" customHeight="1" thickBot="1">
      <c r="B36" s="339"/>
      <c r="C36" s="340"/>
      <c r="D36" s="340"/>
      <c r="E36" s="340"/>
      <c r="F36" s="341"/>
      <c r="G36" s="74" t="s">
        <v>129</v>
      </c>
      <c r="H36" s="75"/>
      <c r="I36" s="427" t="str">
        <f>IF(入力フォーム!H37="","",入力フォーム!H37)</f>
        <v/>
      </c>
      <c r="J36" s="427"/>
      <c r="K36" s="427"/>
      <c r="L36" s="427"/>
      <c r="M36" s="75" t="s">
        <v>130</v>
      </c>
      <c r="N36" s="427" t="str">
        <f>IF(入力フォーム!K37="","",入力フォーム!K37)</f>
        <v/>
      </c>
      <c r="O36" s="427"/>
      <c r="P36" s="427"/>
      <c r="Q36" s="427"/>
      <c r="R36" s="75"/>
      <c r="S36" s="75"/>
      <c r="T36" s="76"/>
      <c r="U36" s="424"/>
      <c r="V36" s="425"/>
      <c r="W36" s="425"/>
      <c r="X36" s="425"/>
      <c r="Y36" s="425"/>
      <c r="Z36" s="426"/>
      <c r="AA36" s="326"/>
      <c r="AD36" s="14"/>
    </row>
    <row r="37" spans="1:33" ht="21.6" customHeight="1">
      <c r="A37" s="356" t="s">
        <v>61</v>
      </c>
      <c r="B37" s="357" t="s">
        <v>62</v>
      </c>
      <c r="C37" s="358"/>
      <c r="D37" s="358"/>
      <c r="E37" s="358"/>
      <c r="F37" s="358"/>
      <c r="G37" s="358" t="s">
        <v>27</v>
      </c>
      <c r="H37" s="358"/>
      <c r="I37" s="358"/>
      <c r="J37" s="358"/>
      <c r="K37" s="358" t="s">
        <v>63</v>
      </c>
      <c r="L37" s="358"/>
      <c r="M37" s="358"/>
      <c r="N37" s="358"/>
      <c r="O37" s="358"/>
      <c r="P37" s="358" t="s">
        <v>64</v>
      </c>
      <c r="Q37" s="358"/>
      <c r="R37" s="358"/>
      <c r="S37" s="358"/>
      <c r="T37" s="358"/>
      <c r="U37" s="358"/>
      <c r="V37" s="344" t="s">
        <v>65</v>
      </c>
      <c r="W37" s="344"/>
      <c r="X37" s="344"/>
      <c r="Y37" s="344"/>
      <c r="Z37" s="345"/>
      <c r="AA37" s="326"/>
      <c r="AB37" s="42"/>
      <c r="AC37" s="42"/>
      <c r="AD37" s="42"/>
    </row>
    <row r="38" spans="1:33" ht="45.75" customHeight="1">
      <c r="A38" s="356"/>
      <c r="B38" s="371" t="str">
        <f>所得計算シート!C2 &amp; "　　　　　年度
（　　 " &amp; 所得計算シート!C2 &amp; "    　年度分）"</f>
        <v>5　　　　　年度
（　　 5    　年度分）</v>
      </c>
      <c r="C38" s="372"/>
      <c r="D38" s="372"/>
      <c r="E38" s="372"/>
      <c r="F38" s="373"/>
      <c r="G38" s="374" t="str">
        <f>IF(入力フォーム!K16="","",入力フォーム!K16)</f>
        <v/>
      </c>
      <c r="H38" s="374"/>
      <c r="I38" s="374"/>
      <c r="J38" s="374"/>
      <c r="K38" s="375">
        <f>所得計算シート!N6</f>
        <v>0</v>
      </c>
      <c r="L38" s="376"/>
      <c r="M38" s="376"/>
      <c r="N38" s="376"/>
      <c r="O38" s="377"/>
      <c r="P38" s="378" t="s">
        <v>66</v>
      </c>
      <c r="Q38" s="379"/>
      <c r="R38" s="379"/>
      <c r="S38" s="379"/>
      <c r="T38" s="379"/>
      <c r="U38" s="380"/>
      <c r="V38" s="381" t="s">
        <v>67</v>
      </c>
      <c r="W38" s="382"/>
      <c r="X38" s="382"/>
      <c r="Y38" s="382"/>
      <c r="Z38" s="383"/>
      <c r="AA38" s="326"/>
    </row>
    <row r="39" spans="1:33" ht="21" customHeight="1">
      <c r="A39" s="356"/>
      <c r="B39" s="384" t="s">
        <v>68</v>
      </c>
      <c r="C39" s="385"/>
      <c r="D39" s="385"/>
      <c r="E39" s="385"/>
      <c r="F39" s="386"/>
      <c r="G39" s="387" t="s">
        <v>69</v>
      </c>
      <c r="H39" s="388"/>
      <c r="I39" s="388"/>
      <c r="J39" s="389"/>
      <c r="K39" s="390" t="s">
        <v>70</v>
      </c>
      <c r="L39" s="385"/>
      <c r="M39" s="385"/>
      <c r="N39" s="385"/>
      <c r="O39" s="386"/>
      <c r="P39" s="390" t="s">
        <v>71</v>
      </c>
      <c r="Q39" s="385"/>
      <c r="R39" s="385"/>
      <c r="S39" s="385"/>
      <c r="T39" s="385"/>
      <c r="U39" s="386"/>
      <c r="V39" s="391" t="s">
        <v>72</v>
      </c>
      <c r="W39" s="391"/>
      <c r="X39" s="391"/>
      <c r="Y39" s="391"/>
      <c r="Z39" s="392"/>
      <c r="AA39" s="326"/>
    </row>
    <row r="40" spans="1:33" ht="57" customHeight="1">
      <c r="A40" s="356"/>
      <c r="B40" s="359">
        <v>5</v>
      </c>
      <c r="C40" s="360"/>
      <c r="D40" s="360"/>
      <c r="E40" s="360"/>
      <c r="F40" s="361"/>
      <c r="G40" s="362" t="str">
        <f>"均等割　        　割
所得割      " &amp; IF(Q48="785",5,IF(Q48="784",4,IF(Q48="783",3,IF(Q48="782",2,IF(Q48="781",1,"　")))))&amp; "　　割"</f>
        <v>均等割　        　割
所得割      5　　割</v>
      </c>
      <c r="H40" s="363"/>
      <c r="I40" s="363"/>
      <c r="J40" s="364"/>
      <c r="K40" s="362" t="s">
        <v>73</v>
      </c>
      <c r="L40" s="363"/>
      <c r="M40" s="363"/>
      <c r="N40" s="363"/>
      <c r="O40" s="364"/>
      <c r="P40" s="365" t="s">
        <v>66</v>
      </c>
      <c r="Q40" s="366"/>
      <c r="R40" s="366"/>
      <c r="S40" s="366"/>
      <c r="T40" s="366"/>
      <c r="U40" s="367"/>
      <c r="V40" s="419" t="s">
        <v>66</v>
      </c>
      <c r="W40" s="419"/>
      <c r="X40" s="419"/>
      <c r="Y40" s="419"/>
      <c r="Z40" s="420"/>
      <c r="AA40" s="326"/>
    </row>
    <row r="41" spans="1:33" ht="24" customHeight="1">
      <c r="A41" s="356"/>
      <c r="B41" s="368" t="s">
        <v>74</v>
      </c>
      <c r="C41" s="369"/>
      <c r="D41" s="369"/>
      <c r="E41" s="43"/>
      <c r="F41" s="43"/>
      <c r="G41" s="44"/>
      <c r="H41" s="44"/>
      <c r="I41" s="44"/>
      <c r="J41" s="44"/>
      <c r="K41" s="44"/>
      <c r="L41" s="44"/>
      <c r="M41" s="44"/>
      <c r="N41" s="44"/>
      <c r="O41" s="44"/>
      <c r="P41" s="43"/>
      <c r="Q41" s="43"/>
      <c r="R41" s="43"/>
      <c r="S41" s="43"/>
      <c r="T41" s="43"/>
      <c r="U41" s="43"/>
      <c r="V41" s="43"/>
      <c r="W41" s="43"/>
      <c r="X41" s="43"/>
      <c r="Y41" s="43"/>
      <c r="Z41" s="45"/>
      <c r="AA41" s="326"/>
    </row>
    <row r="42" spans="1:33" ht="24" customHeight="1">
      <c r="A42" s="356"/>
      <c r="B42" s="46"/>
      <c r="C42" s="43"/>
      <c r="D42" s="43"/>
      <c r="E42" s="43"/>
      <c r="F42" s="43"/>
      <c r="G42" s="44"/>
      <c r="H42" s="44"/>
      <c r="I42" s="44"/>
      <c r="J42" s="44"/>
      <c r="K42" s="44"/>
      <c r="L42" s="44"/>
      <c r="M42" s="44"/>
      <c r="N42" s="44"/>
      <c r="O42" s="44"/>
      <c r="P42" s="43"/>
      <c r="Q42" s="43"/>
      <c r="R42" s="43"/>
      <c r="S42" s="43"/>
      <c r="T42" s="43"/>
      <c r="U42" s="43"/>
      <c r="V42" s="43"/>
      <c r="W42" s="43"/>
      <c r="X42" s="43"/>
      <c r="Y42" s="43"/>
      <c r="Z42" s="45"/>
      <c r="AA42" s="326"/>
    </row>
    <row r="43" spans="1:33" ht="24" customHeight="1">
      <c r="A43" s="356"/>
      <c r="B43" s="47"/>
      <c r="C43" s="48"/>
      <c r="D43" s="48"/>
      <c r="E43" s="48"/>
      <c r="F43" s="48"/>
      <c r="G43" s="48"/>
      <c r="H43" s="49"/>
      <c r="I43" s="49"/>
      <c r="J43" s="49"/>
      <c r="K43" s="49"/>
      <c r="L43" s="49"/>
      <c r="M43" s="49"/>
      <c r="N43" s="49"/>
      <c r="O43" s="49"/>
      <c r="P43" s="49"/>
      <c r="Q43" s="49"/>
      <c r="R43" s="49"/>
      <c r="S43" s="49"/>
      <c r="T43" s="49"/>
      <c r="U43" s="49"/>
      <c r="V43" s="49"/>
      <c r="W43" s="49"/>
      <c r="X43" s="49"/>
      <c r="Y43" s="49"/>
      <c r="Z43" s="50"/>
      <c r="AA43" s="14"/>
      <c r="AB43" s="14"/>
      <c r="AC43" s="14"/>
    </row>
    <row r="44" spans="1:33" ht="24" customHeight="1">
      <c r="A44" s="356"/>
      <c r="B44" s="47"/>
      <c r="C44" s="48"/>
      <c r="D44" s="48"/>
      <c r="E44" s="48"/>
      <c r="F44" s="48"/>
      <c r="G44" s="48"/>
      <c r="H44" s="49"/>
      <c r="I44" s="49"/>
      <c r="J44" s="49"/>
      <c r="K44" s="49"/>
      <c r="L44" s="49"/>
      <c r="M44" s="49"/>
      <c r="N44" s="49"/>
      <c r="O44" s="14"/>
      <c r="P44" s="14"/>
      <c r="Q44" s="328"/>
      <c r="R44" s="328"/>
      <c r="S44" s="328"/>
      <c r="T44" s="328"/>
      <c r="U44" s="49"/>
      <c r="V44" s="49"/>
      <c r="W44" s="49"/>
      <c r="X44" s="49"/>
      <c r="Y44" s="49"/>
      <c r="Z44" s="50"/>
      <c r="AA44" s="14"/>
      <c r="AB44" s="14"/>
      <c r="AC44" s="14"/>
    </row>
    <row r="45" spans="1:33" ht="24" customHeight="1">
      <c r="A45" s="356"/>
      <c r="B45" s="47"/>
      <c r="C45" s="48"/>
      <c r="D45" s="48"/>
      <c r="E45" s="48"/>
      <c r="F45" s="48"/>
      <c r="G45" s="48"/>
      <c r="H45" s="49"/>
      <c r="I45" s="49"/>
      <c r="J45" s="49"/>
      <c r="K45" s="49"/>
      <c r="L45" s="49"/>
      <c r="M45" s="49"/>
      <c r="N45" s="49"/>
      <c r="O45" s="49"/>
      <c r="P45" s="370"/>
      <c r="Q45" s="370"/>
      <c r="R45" s="370"/>
      <c r="S45" s="370"/>
      <c r="T45" s="49"/>
      <c r="U45" s="49"/>
      <c r="V45" s="49"/>
      <c r="W45" s="370"/>
      <c r="X45" s="370"/>
      <c r="Y45" s="370"/>
      <c r="Z45" s="416"/>
      <c r="AA45" s="14"/>
      <c r="AB45" s="14"/>
      <c r="AC45" s="14"/>
    </row>
    <row r="46" spans="1:33" ht="12" customHeight="1">
      <c r="A46" s="356"/>
      <c r="B46" s="47"/>
      <c r="C46" s="48"/>
      <c r="D46" s="48"/>
      <c r="E46" s="48"/>
      <c r="F46" s="48"/>
      <c r="G46" s="48"/>
      <c r="H46" s="48"/>
      <c r="I46" s="14"/>
      <c r="J46" s="49"/>
      <c r="K46" s="49"/>
      <c r="L46" s="49"/>
      <c r="M46" s="49"/>
      <c r="N46" s="49"/>
      <c r="O46" s="49"/>
      <c r="P46" s="370"/>
      <c r="Q46" s="370"/>
      <c r="R46" s="370"/>
      <c r="S46" s="370"/>
      <c r="T46" s="49"/>
      <c r="U46" s="49"/>
      <c r="V46" s="49"/>
      <c r="W46" s="370"/>
      <c r="X46" s="370"/>
      <c r="Y46" s="370"/>
      <c r="Z46" s="416"/>
      <c r="AA46" s="14"/>
      <c r="AB46" s="14"/>
      <c r="AC46" s="14"/>
    </row>
    <row r="47" spans="1:33" ht="24" customHeight="1">
      <c r="A47" s="356"/>
      <c r="B47" s="47"/>
      <c r="C47" s="48"/>
      <c r="D47" s="48"/>
      <c r="E47" s="48"/>
      <c r="F47" s="48"/>
      <c r="G47" s="48"/>
      <c r="H47" s="48"/>
      <c r="I47" s="14"/>
      <c r="J47" s="49"/>
      <c r="K47" s="49"/>
      <c r="L47" s="49"/>
      <c r="M47" s="49"/>
      <c r="N47" s="49"/>
      <c r="O47" s="49"/>
      <c r="P47" s="14"/>
      <c r="Q47" s="14"/>
      <c r="R47" s="14"/>
      <c r="S47" s="14"/>
      <c r="T47" s="49"/>
      <c r="U47" s="51"/>
      <c r="V47" s="51"/>
      <c r="W47" s="14"/>
      <c r="X47" s="14"/>
      <c r="Y47" s="14"/>
      <c r="Z47" s="52"/>
      <c r="AA47" s="14"/>
      <c r="AB47" s="14"/>
      <c r="AC47" s="14"/>
    </row>
    <row r="48" spans="1:33" ht="36.75" customHeight="1">
      <c r="A48" s="356"/>
      <c r="B48" s="393" t="s">
        <v>75</v>
      </c>
      <c r="C48" s="388"/>
      <c r="D48" s="388"/>
      <c r="E48" s="389"/>
      <c r="F48" s="394"/>
      <c r="G48" s="395"/>
      <c r="H48" s="396"/>
      <c r="I48" s="387" t="s">
        <v>76</v>
      </c>
      <c r="J48" s="389"/>
      <c r="K48" s="397" t="str">
        <f>所得計算シート!Q6</f>
        <v>410</v>
      </c>
      <c r="L48" s="398"/>
      <c r="M48" s="398"/>
      <c r="N48" s="399"/>
      <c r="O48" s="387" t="s">
        <v>77</v>
      </c>
      <c r="P48" s="389"/>
      <c r="Q48" s="397" t="str">
        <f>所得計算シート!Q7</f>
        <v>785</v>
      </c>
      <c r="R48" s="398"/>
      <c r="S48" s="398"/>
      <c r="T48" s="399"/>
      <c r="U48" s="333" t="s">
        <v>78</v>
      </c>
      <c r="V48" s="333"/>
      <c r="W48" s="417"/>
      <c r="X48" s="417"/>
      <c r="Y48" s="417"/>
      <c r="Z48" s="418"/>
      <c r="AA48" s="14"/>
      <c r="AB48" s="14"/>
      <c r="AC48" s="14"/>
    </row>
    <row r="49" spans="1:29" ht="36.75" customHeight="1" thickBot="1">
      <c r="A49" s="14"/>
      <c r="B49" s="400" t="s">
        <v>79</v>
      </c>
      <c r="C49" s="401"/>
      <c r="D49" s="401"/>
      <c r="E49" s="402"/>
      <c r="F49" s="403"/>
      <c r="G49" s="404"/>
      <c r="H49" s="405"/>
      <c r="I49" s="406" t="s">
        <v>80</v>
      </c>
      <c r="J49" s="407"/>
      <c r="K49" s="403"/>
      <c r="L49" s="404"/>
      <c r="M49" s="404"/>
      <c r="N49" s="405"/>
      <c r="O49" s="408" t="s">
        <v>81</v>
      </c>
      <c r="P49" s="409"/>
      <c r="Q49" s="404"/>
      <c r="R49" s="404"/>
      <c r="S49" s="404"/>
      <c r="T49" s="405"/>
      <c r="U49" s="409" t="s">
        <v>82</v>
      </c>
      <c r="V49" s="409"/>
      <c r="W49" s="414" t="s">
        <v>83</v>
      </c>
      <c r="X49" s="414"/>
      <c r="Y49" s="414"/>
      <c r="Z49" s="415"/>
      <c r="AA49" s="14"/>
      <c r="AB49" s="14"/>
      <c r="AC49" s="14"/>
    </row>
    <row r="50" spans="1:29" ht="24" customHeight="1">
      <c r="U50" s="14"/>
      <c r="V50" s="14"/>
      <c r="W50" s="14"/>
      <c r="X50" s="14"/>
      <c r="Y50" s="14"/>
      <c r="Z50" s="14"/>
      <c r="AA50" s="14"/>
    </row>
    <row r="51" spans="1:29" ht="24" customHeight="1"/>
    <row r="52" spans="1:29" ht="24" customHeight="1"/>
    <row r="53" spans="1:29" ht="24" customHeight="1"/>
    <row r="54" spans="1:29" ht="24" customHeight="1"/>
    <row r="55" spans="1:29" ht="24" customHeight="1"/>
    <row r="56" spans="1:29" ht="24" customHeight="1"/>
    <row r="57" spans="1:29" ht="24" customHeight="1"/>
    <row r="58" spans="1:29" ht="24" customHeight="1"/>
    <row r="59" spans="1:29" ht="24" customHeight="1"/>
    <row r="60" spans="1:29" ht="24" customHeight="1"/>
  </sheetData>
  <mergeCells count="81">
    <mergeCell ref="L8:X9"/>
    <mergeCell ref="L10:X11"/>
    <mergeCell ref="O12:Q14"/>
    <mergeCell ref="U12:X14"/>
    <mergeCell ref="I35:K35"/>
    <mergeCell ref="O35:T35"/>
    <mergeCell ref="U18:Z18"/>
    <mergeCell ref="L5:X5"/>
    <mergeCell ref="L6:X6"/>
    <mergeCell ref="M7:Q7"/>
    <mergeCell ref="U7:X7"/>
    <mergeCell ref="Q49:T49"/>
    <mergeCell ref="U49:V49"/>
    <mergeCell ref="W49:Z49"/>
    <mergeCell ref="W45:Z46"/>
    <mergeCell ref="Q48:T48"/>
    <mergeCell ref="U48:V48"/>
    <mergeCell ref="W48:Z48"/>
    <mergeCell ref="V40:Z40"/>
    <mergeCell ref="G34:T34"/>
    <mergeCell ref="U34:Z36"/>
    <mergeCell ref="I36:L36"/>
    <mergeCell ref="N36:Q36"/>
    <mergeCell ref="B49:E49"/>
    <mergeCell ref="F49:H49"/>
    <mergeCell ref="I49:J49"/>
    <mergeCell ref="K49:N49"/>
    <mergeCell ref="O49:P49"/>
    <mergeCell ref="B48:E48"/>
    <mergeCell ref="F48:H48"/>
    <mergeCell ref="I48:J48"/>
    <mergeCell ref="K48:N48"/>
    <mergeCell ref="O48:P48"/>
    <mergeCell ref="B39:F39"/>
    <mergeCell ref="G39:J39"/>
    <mergeCell ref="K39:O39"/>
    <mergeCell ref="P39:U39"/>
    <mergeCell ref="V39:Z39"/>
    <mergeCell ref="B38:F38"/>
    <mergeCell ref="G38:J38"/>
    <mergeCell ref="K38:O38"/>
    <mergeCell ref="P38:U38"/>
    <mergeCell ref="V38:Z38"/>
    <mergeCell ref="V37:Z37"/>
    <mergeCell ref="B26:F33"/>
    <mergeCell ref="G26:T33"/>
    <mergeCell ref="U26:Z33"/>
    <mergeCell ref="A37:A48"/>
    <mergeCell ref="B37:F37"/>
    <mergeCell ref="G37:J37"/>
    <mergeCell ref="K37:O37"/>
    <mergeCell ref="P37:U37"/>
    <mergeCell ref="B40:F40"/>
    <mergeCell ref="G40:J40"/>
    <mergeCell ref="K40:O40"/>
    <mergeCell ref="P40:U40"/>
    <mergeCell ref="B41:D41"/>
    <mergeCell ref="Q44:T44"/>
    <mergeCell ref="P45:S46"/>
    <mergeCell ref="B19:F21"/>
    <mergeCell ref="G19:T21"/>
    <mergeCell ref="U19:Z21"/>
    <mergeCell ref="B22:F25"/>
    <mergeCell ref="G22:T25"/>
    <mergeCell ref="U22:Z25"/>
    <mergeCell ref="B1:G1"/>
    <mergeCell ref="H1:W3"/>
    <mergeCell ref="AA2:AA42"/>
    <mergeCell ref="H4:K4"/>
    <mergeCell ref="U4:Y4"/>
    <mergeCell ref="H6:J6"/>
    <mergeCell ref="K7:L7"/>
    <mergeCell ref="H11:J11"/>
    <mergeCell ref="K14:N14"/>
    <mergeCell ref="B16:Z16"/>
    <mergeCell ref="B17:F17"/>
    <mergeCell ref="G17:T17"/>
    <mergeCell ref="U17:Z17"/>
    <mergeCell ref="B18:F18"/>
    <mergeCell ref="G18:T18"/>
    <mergeCell ref="B34:F36"/>
  </mergeCells>
  <phoneticPr fontId="2"/>
  <printOptions horizontalCentered="1"/>
  <pageMargins left="0.55118110236220474" right="0.19685039370078741" top="0.47244094488188981" bottom="0.39370078740157483" header="0" footer="0"/>
  <headerFooter>
    <oddHeader>&amp;R（提出用）</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7BF6F-78F8-4A9A-AF36-603D9B88915C}">
  <sheetPr codeName="Sheet1">
    <tabColor theme="4" tint="-0.249977111117893"/>
    <pageSetUpPr fitToPage="1"/>
  </sheetPr>
  <dimension ref="A1:DS56"/>
  <sheetViews>
    <sheetView showGridLines="0" showWhiteSpace="0" zoomScale="70" zoomScaleNormal="70" zoomScaleSheetLayoutView="50" workbookViewId="0">
      <selection activeCell="J46" sqref="J46"/>
    </sheetView>
  </sheetViews>
  <sheetFormatPr defaultColWidth="3.625" defaultRowHeight="29.45" customHeight="1"/>
  <cols>
    <col min="1" max="1" width="3.625" style="54"/>
    <col min="2" max="22" width="3.375" style="54" customWidth="1"/>
    <col min="23" max="35" width="3.375" style="55" customWidth="1"/>
    <col min="36" max="80" width="3.625" style="56"/>
    <col min="81" max="16384" width="3.625" style="54"/>
  </cols>
  <sheetData>
    <row r="1" spans="1:123" s="56" customFormat="1" ht="16.5" customHeight="1">
      <c r="A1" s="84"/>
      <c r="B1" s="85"/>
      <c r="C1" s="85"/>
      <c r="D1" s="85"/>
      <c r="E1" s="85"/>
      <c r="F1" s="85"/>
      <c r="G1" s="451" t="s">
        <v>155</v>
      </c>
      <c r="H1" s="451"/>
      <c r="I1" s="451"/>
      <c r="J1" s="451"/>
      <c r="K1" s="451"/>
      <c r="L1" s="451"/>
      <c r="M1" s="451"/>
      <c r="N1" s="451"/>
      <c r="O1" s="451"/>
      <c r="P1" s="451"/>
      <c r="Q1" s="451"/>
      <c r="R1" s="451"/>
      <c r="S1" s="451"/>
      <c r="T1" s="451"/>
      <c r="U1" s="451"/>
      <c r="V1" s="451"/>
      <c r="W1" s="451"/>
      <c r="X1" s="451"/>
      <c r="Y1" s="451"/>
      <c r="Z1" s="451"/>
      <c r="AA1" s="451"/>
      <c r="AB1" s="451"/>
      <c r="AC1" s="451"/>
      <c r="AD1" s="451"/>
      <c r="AE1" s="451"/>
      <c r="AF1" s="451"/>
      <c r="AG1" s="451"/>
      <c r="AH1" s="451"/>
      <c r="AI1" s="451"/>
      <c r="AJ1" s="451"/>
      <c r="CC1" s="54"/>
      <c r="CD1" s="54"/>
      <c r="CE1" s="54"/>
      <c r="CF1" s="54"/>
      <c r="CG1" s="54"/>
      <c r="CH1" s="54"/>
      <c r="CI1" s="54"/>
      <c r="CJ1" s="54"/>
      <c r="CK1" s="54"/>
      <c r="CL1" s="54"/>
      <c r="CM1" s="54"/>
      <c r="CN1" s="54"/>
      <c r="CO1" s="54"/>
      <c r="CP1" s="54"/>
      <c r="CQ1" s="54"/>
      <c r="CR1" s="54"/>
      <c r="CS1" s="54"/>
      <c r="CT1" s="54"/>
      <c r="CU1" s="54"/>
      <c r="CV1" s="54"/>
      <c r="CW1" s="54"/>
      <c r="CX1" s="54"/>
      <c r="CY1" s="54"/>
      <c r="CZ1" s="54"/>
      <c r="DA1" s="54"/>
      <c r="DB1" s="54"/>
      <c r="DC1" s="54"/>
      <c r="DD1" s="54"/>
      <c r="DE1" s="54"/>
      <c r="DF1" s="54"/>
      <c r="DG1" s="54"/>
      <c r="DH1" s="54"/>
      <c r="DI1" s="54"/>
      <c r="DJ1" s="54"/>
      <c r="DK1" s="54"/>
      <c r="DL1" s="54"/>
      <c r="DM1" s="54"/>
      <c r="DN1" s="54"/>
      <c r="DO1" s="54"/>
      <c r="DP1" s="54"/>
      <c r="DQ1" s="54"/>
      <c r="DR1" s="54"/>
      <c r="DS1" s="54"/>
    </row>
    <row r="2" spans="1:123" s="56" customFormat="1" ht="16.5" customHeight="1">
      <c r="A2" s="84"/>
      <c r="B2" s="452" t="s">
        <v>156</v>
      </c>
      <c r="C2" s="452"/>
      <c r="D2" s="452"/>
      <c r="E2" s="453">
        <f>所得計算シート!C2</f>
        <v>5</v>
      </c>
      <c r="F2" s="454"/>
      <c r="G2" s="451"/>
      <c r="H2" s="451"/>
      <c r="I2" s="451"/>
      <c r="J2" s="451"/>
      <c r="K2" s="451"/>
      <c r="L2" s="451"/>
      <c r="M2" s="451"/>
      <c r="N2" s="451"/>
      <c r="O2" s="451"/>
      <c r="P2" s="451"/>
      <c r="Q2" s="451"/>
      <c r="R2" s="451"/>
      <c r="S2" s="451"/>
      <c r="T2" s="451"/>
      <c r="U2" s="451"/>
      <c r="V2" s="451"/>
      <c r="W2" s="451"/>
      <c r="X2" s="451"/>
      <c r="Y2" s="451"/>
      <c r="Z2" s="451"/>
      <c r="AA2" s="451"/>
      <c r="AB2" s="451"/>
      <c r="AC2" s="451"/>
      <c r="AD2" s="451"/>
      <c r="AE2" s="451"/>
      <c r="AF2" s="451"/>
      <c r="AG2" s="451"/>
      <c r="AH2" s="451"/>
      <c r="AI2" s="451"/>
      <c r="AJ2" s="451"/>
      <c r="CC2" s="54"/>
      <c r="CD2" s="54"/>
      <c r="CE2" s="54"/>
      <c r="CF2" s="54"/>
      <c r="CG2" s="54"/>
      <c r="CH2" s="54"/>
      <c r="CI2" s="54"/>
      <c r="CJ2" s="54"/>
      <c r="CK2" s="54"/>
      <c r="CL2" s="54"/>
      <c r="CM2" s="54"/>
      <c r="CN2" s="54"/>
      <c r="CO2" s="54"/>
      <c r="CP2" s="54"/>
      <c r="CQ2" s="54"/>
      <c r="CR2" s="54"/>
      <c r="CS2" s="54"/>
      <c r="CT2" s="54"/>
      <c r="CU2" s="54"/>
      <c r="CV2" s="54"/>
      <c r="CW2" s="54"/>
      <c r="CX2" s="54"/>
      <c r="CY2" s="54"/>
      <c r="CZ2" s="54"/>
      <c r="DA2" s="54"/>
      <c r="DB2" s="54"/>
      <c r="DC2" s="54"/>
      <c r="DD2" s="54"/>
      <c r="DE2" s="54"/>
      <c r="DF2" s="54"/>
      <c r="DG2" s="54"/>
      <c r="DH2" s="54"/>
      <c r="DI2" s="54"/>
      <c r="DJ2" s="54"/>
      <c r="DK2" s="54"/>
      <c r="DL2" s="54"/>
      <c r="DM2" s="54"/>
      <c r="DN2" s="54"/>
      <c r="DO2" s="54"/>
      <c r="DP2" s="54"/>
      <c r="DQ2" s="54"/>
      <c r="DR2" s="54"/>
      <c r="DS2" s="54"/>
    </row>
    <row r="3" spans="1:123" s="56" customFormat="1" ht="16.5" customHeight="1">
      <c r="A3" s="84"/>
      <c r="B3" s="452"/>
      <c r="C3" s="452"/>
      <c r="D3" s="452"/>
      <c r="E3" s="454"/>
      <c r="F3" s="454"/>
      <c r="G3" s="451"/>
      <c r="H3" s="451"/>
      <c r="I3" s="451"/>
      <c r="J3" s="451"/>
      <c r="K3" s="451"/>
      <c r="L3" s="451"/>
      <c r="M3" s="451"/>
      <c r="N3" s="451"/>
      <c r="O3" s="451"/>
      <c r="P3" s="451"/>
      <c r="Q3" s="451"/>
      <c r="R3" s="451"/>
      <c r="S3" s="451"/>
      <c r="T3" s="451"/>
      <c r="U3" s="451"/>
      <c r="V3" s="451"/>
      <c r="W3" s="451"/>
      <c r="X3" s="451"/>
      <c r="Y3" s="451"/>
      <c r="Z3" s="451"/>
      <c r="AA3" s="451"/>
      <c r="AB3" s="451"/>
      <c r="AC3" s="451"/>
      <c r="AD3" s="451"/>
      <c r="AE3" s="451"/>
      <c r="AF3" s="451"/>
      <c r="AG3" s="451"/>
      <c r="AH3" s="451"/>
      <c r="AI3" s="451"/>
      <c r="AJ3" s="451"/>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c r="DK3" s="54"/>
      <c r="DL3" s="54"/>
      <c r="DM3" s="54"/>
      <c r="DN3" s="54"/>
      <c r="DO3" s="54"/>
      <c r="DP3" s="54"/>
      <c r="DQ3" s="54"/>
      <c r="DR3" s="54"/>
      <c r="DS3" s="54"/>
    </row>
    <row r="4" spans="1:123" s="56" customFormat="1" ht="16.5" customHeight="1">
      <c r="A4" s="84"/>
      <c r="B4" s="85"/>
      <c r="C4" s="85"/>
      <c r="D4" s="85"/>
      <c r="E4" s="85"/>
      <c r="F4" s="85"/>
      <c r="G4" s="451"/>
      <c r="H4" s="451"/>
      <c r="I4" s="451"/>
      <c r="J4" s="451"/>
      <c r="K4" s="451"/>
      <c r="L4" s="451"/>
      <c r="M4" s="451"/>
      <c r="N4" s="451"/>
      <c r="O4" s="451"/>
      <c r="P4" s="451"/>
      <c r="Q4" s="451"/>
      <c r="R4" s="451"/>
      <c r="S4" s="451"/>
      <c r="T4" s="451"/>
      <c r="U4" s="451"/>
      <c r="V4" s="451"/>
      <c r="W4" s="451"/>
      <c r="X4" s="451"/>
      <c r="Y4" s="451"/>
      <c r="Z4" s="451"/>
      <c r="AA4" s="451"/>
      <c r="AB4" s="451"/>
      <c r="AC4" s="451"/>
      <c r="AD4" s="451"/>
      <c r="AE4" s="451"/>
      <c r="AF4" s="451"/>
      <c r="AG4" s="451"/>
      <c r="AH4" s="451"/>
      <c r="AI4" s="451"/>
      <c r="AJ4" s="451"/>
      <c r="CC4" s="54"/>
      <c r="CD4" s="54"/>
      <c r="CE4" s="54"/>
      <c r="CF4" s="54"/>
      <c r="CG4" s="54"/>
      <c r="CH4" s="54"/>
      <c r="CI4" s="54"/>
      <c r="CJ4" s="54"/>
      <c r="CK4" s="54"/>
      <c r="CL4" s="54"/>
      <c r="CM4" s="54"/>
      <c r="CN4" s="54"/>
      <c r="CO4" s="54"/>
      <c r="CP4" s="54"/>
      <c r="CQ4" s="54"/>
      <c r="CR4" s="54"/>
      <c r="CS4" s="54"/>
      <c r="CT4" s="54"/>
      <c r="CU4" s="54"/>
      <c r="CV4" s="54"/>
      <c r="CW4" s="54"/>
      <c r="CX4" s="54"/>
      <c r="CY4" s="54"/>
      <c r="CZ4" s="54"/>
      <c r="DA4" s="54"/>
      <c r="DB4" s="54"/>
      <c r="DC4" s="54"/>
      <c r="DD4" s="54"/>
      <c r="DE4" s="54"/>
      <c r="DF4" s="54"/>
      <c r="DG4" s="54"/>
      <c r="DH4" s="54"/>
      <c r="DI4" s="54"/>
      <c r="DJ4" s="54"/>
      <c r="DK4" s="54"/>
      <c r="DL4" s="54"/>
      <c r="DM4" s="54"/>
      <c r="DN4" s="54"/>
      <c r="DO4" s="54"/>
      <c r="DP4" s="54"/>
      <c r="DQ4" s="54"/>
      <c r="DR4" s="54"/>
      <c r="DS4" s="54"/>
    </row>
    <row r="5" spans="1:123" s="56" customFormat="1" ht="17.25" customHeight="1">
      <c r="A5" s="54"/>
      <c r="B5" s="86" t="s">
        <v>157</v>
      </c>
      <c r="C5" s="87"/>
      <c r="D5" s="87"/>
      <c r="E5" s="87"/>
      <c r="F5" s="87"/>
      <c r="G5" s="87"/>
      <c r="H5" s="87"/>
      <c r="I5" s="87"/>
      <c r="J5" s="87"/>
      <c r="K5" s="87"/>
      <c r="L5" s="87"/>
      <c r="M5" s="87"/>
      <c r="N5" s="87"/>
      <c r="O5" s="87"/>
      <c r="P5" s="87"/>
      <c r="Q5" s="87"/>
      <c r="R5" s="87"/>
      <c r="S5" s="87"/>
      <c r="T5" s="87"/>
      <c r="U5" s="87"/>
      <c r="V5" s="87"/>
      <c r="W5" s="88"/>
      <c r="X5" s="88"/>
      <c r="Y5" s="88"/>
      <c r="Z5" s="88"/>
      <c r="AA5" s="88"/>
      <c r="AB5" s="89"/>
      <c r="AC5" s="89"/>
      <c r="AD5" s="455"/>
      <c r="AE5" s="456"/>
      <c r="AF5" s="456"/>
      <c r="AG5" s="456"/>
      <c r="AH5" s="456"/>
      <c r="AI5" s="456"/>
      <c r="AJ5" s="57"/>
      <c r="CC5" s="54"/>
      <c r="CD5" s="54"/>
      <c r="CE5" s="54"/>
      <c r="CF5" s="54"/>
      <c r="CG5" s="54"/>
      <c r="CH5" s="54"/>
      <c r="CI5" s="54"/>
      <c r="CJ5" s="54"/>
      <c r="CK5" s="54"/>
      <c r="CL5" s="54"/>
      <c r="CM5" s="54"/>
      <c r="CN5" s="54"/>
      <c r="CO5" s="54"/>
      <c r="CP5" s="54"/>
      <c r="CQ5" s="54"/>
      <c r="CR5" s="54"/>
      <c r="CS5" s="54"/>
      <c r="CT5" s="54"/>
      <c r="CU5" s="54"/>
      <c r="CV5" s="54"/>
      <c r="CW5" s="54"/>
      <c r="CX5" s="54"/>
      <c r="CY5" s="54"/>
      <c r="CZ5" s="54"/>
      <c r="DA5" s="54"/>
      <c r="DB5" s="54"/>
      <c r="DC5" s="54"/>
      <c r="DD5" s="54"/>
      <c r="DE5" s="54"/>
      <c r="DF5" s="54"/>
      <c r="DG5" s="54"/>
      <c r="DH5" s="54"/>
      <c r="DI5" s="54"/>
      <c r="DJ5" s="54"/>
      <c r="DK5" s="54"/>
      <c r="DL5" s="54"/>
      <c r="DM5" s="54"/>
      <c r="DN5" s="54"/>
      <c r="DO5" s="54"/>
      <c r="DP5" s="54"/>
      <c r="DQ5" s="54"/>
      <c r="DR5" s="54"/>
      <c r="DS5" s="54"/>
    </row>
    <row r="6" spans="1:123" s="56" customFormat="1" ht="29.25" customHeight="1">
      <c r="A6" s="54"/>
      <c r="B6" s="90" t="s">
        <v>158</v>
      </c>
      <c r="C6" s="91"/>
      <c r="D6" s="91"/>
      <c r="E6" s="91"/>
      <c r="F6" s="91"/>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57"/>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4"/>
      <c r="DE6" s="54"/>
      <c r="DF6" s="54"/>
      <c r="DG6" s="54"/>
      <c r="DH6" s="54"/>
      <c r="DI6" s="54"/>
      <c r="DJ6" s="54"/>
      <c r="DK6" s="54"/>
      <c r="DL6" s="54"/>
      <c r="DM6" s="54"/>
      <c r="DN6" s="54"/>
      <c r="DO6" s="54"/>
      <c r="DP6" s="54"/>
      <c r="DQ6" s="54"/>
      <c r="DR6" s="54"/>
      <c r="DS6" s="54"/>
    </row>
    <row r="7" spans="1:123" s="56" customFormat="1" ht="29.45" customHeight="1">
      <c r="A7" s="54"/>
      <c r="B7" s="92" t="s">
        <v>239</v>
      </c>
      <c r="C7" s="93"/>
      <c r="D7" s="93"/>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57"/>
      <c r="CC7" s="54"/>
      <c r="CD7" s="54"/>
      <c r="CE7" s="54"/>
      <c r="CF7" s="54"/>
      <c r="CG7" s="54"/>
      <c r="CH7" s="54"/>
      <c r="CI7" s="54"/>
      <c r="CJ7" s="54"/>
      <c r="CK7" s="54"/>
      <c r="CL7" s="54"/>
      <c r="CM7" s="54"/>
      <c r="CN7" s="54"/>
      <c r="CO7" s="54"/>
      <c r="CP7" s="54"/>
      <c r="CQ7" s="54"/>
      <c r="CR7" s="54"/>
      <c r="CS7" s="54"/>
      <c r="CT7" s="54"/>
      <c r="CU7" s="54"/>
      <c r="CV7" s="54"/>
      <c r="CW7" s="54"/>
      <c r="CX7" s="54"/>
      <c r="CY7" s="54"/>
      <c r="CZ7" s="54"/>
      <c r="DA7" s="54"/>
      <c r="DB7" s="54"/>
      <c r="DC7" s="54"/>
      <c r="DD7" s="54"/>
      <c r="DE7" s="54"/>
      <c r="DF7" s="54"/>
      <c r="DG7" s="54"/>
      <c r="DH7" s="54"/>
      <c r="DI7" s="54"/>
      <c r="DJ7" s="54"/>
      <c r="DK7" s="54"/>
      <c r="DL7" s="54"/>
      <c r="DM7" s="54"/>
      <c r="DN7" s="54"/>
      <c r="DO7" s="54"/>
      <c r="DP7" s="54"/>
      <c r="DQ7" s="54"/>
      <c r="DR7" s="54"/>
    </row>
    <row r="8" spans="1:123" s="56" customFormat="1" ht="18" customHeight="1" thickBot="1">
      <c r="A8" s="54"/>
      <c r="B8" s="94" t="s">
        <v>159</v>
      </c>
      <c r="C8" s="93"/>
      <c r="D8" s="93"/>
      <c r="E8" s="169"/>
      <c r="F8" s="93"/>
      <c r="G8" s="93"/>
      <c r="H8" s="93"/>
      <c r="I8" s="93"/>
      <c r="J8" s="93"/>
      <c r="K8" s="93"/>
      <c r="L8" s="93"/>
      <c r="M8" s="93"/>
      <c r="N8" s="93"/>
      <c r="O8" s="93"/>
      <c r="P8" s="93"/>
      <c r="Q8" s="93"/>
      <c r="R8" s="93"/>
      <c r="S8" s="93"/>
      <c r="T8" s="93"/>
      <c r="U8" s="93"/>
      <c r="V8" s="93"/>
      <c r="W8" s="93"/>
      <c r="X8" s="93"/>
      <c r="Y8" s="93"/>
      <c r="Z8" s="93"/>
      <c r="AA8" s="93"/>
      <c r="AB8" s="93"/>
      <c r="AC8" s="93"/>
      <c r="AD8" s="93"/>
      <c r="AE8" s="93"/>
      <c r="AF8" s="93"/>
      <c r="AG8" s="93"/>
      <c r="AH8" s="93"/>
      <c r="AI8" s="93"/>
      <c r="AJ8" s="57"/>
      <c r="CC8" s="54"/>
      <c r="CD8" s="54"/>
      <c r="CE8" s="54"/>
      <c r="CF8" s="54"/>
      <c r="CG8" s="54"/>
      <c r="CH8" s="54"/>
      <c r="CI8" s="54"/>
      <c r="CJ8" s="54"/>
      <c r="CK8" s="54"/>
      <c r="CL8" s="54"/>
      <c r="CM8" s="54"/>
      <c r="CN8" s="54"/>
      <c r="CO8" s="54"/>
      <c r="CP8" s="54"/>
      <c r="CQ8" s="54"/>
      <c r="CR8" s="54"/>
      <c r="CS8" s="54"/>
      <c r="CT8" s="54"/>
      <c r="CU8" s="54"/>
      <c r="CV8" s="54"/>
      <c r="CW8" s="54"/>
      <c r="CX8" s="54"/>
      <c r="CY8" s="54"/>
      <c r="CZ8" s="54"/>
      <c r="DA8" s="54"/>
      <c r="DB8" s="54"/>
      <c r="DC8" s="54"/>
      <c r="DD8" s="54"/>
      <c r="DE8" s="54"/>
      <c r="DF8" s="54"/>
      <c r="DG8" s="54"/>
      <c r="DH8" s="54"/>
      <c r="DI8" s="54"/>
      <c r="DJ8" s="54"/>
      <c r="DK8" s="54"/>
      <c r="DL8" s="54"/>
      <c r="DM8" s="54"/>
      <c r="DN8" s="54"/>
      <c r="DO8" s="54"/>
      <c r="DP8" s="54"/>
      <c r="DQ8" s="54"/>
      <c r="DR8" s="54"/>
    </row>
    <row r="9" spans="1:123" s="56" customFormat="1" ht="14.25" customHeight="1" thickBot="1">
      <c r="A9" s="95"/>
      <c r="B9" s="96"/>
      <c r="C9" s="96"/>
      <c r="D9" s="96"/>
      <c r="E9" s="96"/>
      <c r="F9" s="96"/>
      <c r="G9" s="96"/>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7"/>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row>
    <row r="10" spans="1:123" s="56" customFormat="1" ht="24" customHeight="1">
      <c r="A10" s="98"/>
      <c r="B10" s="99"/>
      <c r="C10" s="457" t="s">
        <v>160</v>
      </c>
      <c r="D10" s="458"/>
      <c r="E10" s="458"/>
      <c r="F10" s="458"/>
      <c r="G10" s="459"/>
      <c r="H10" s="458"/>
      <c r="I10" s="458"/>
      <c r="J10" s="458"/>
      <c r="K10" s="458"/>
      <c r="L10" s="458"/>
      <c r="M10" s="458"/>
      <c r="N10" s="458"/>
      <c r="O10" s="458"/>
      <c r="P10" s="458"/>
      <c r="Q10" s="460"/>
      <c r="R10" s="57"/>
      <c r="S10" s="461"/>
      <c r="T10" s="461"/>
      <c r="U10" s="461"/>
      <c r="V10" s="461"/>
      <c r="W10" s="461"/>
      <c r="X10" s="461"/>
      <c r="Y10" s="461"/>
      <c r="Z10" s="461"/>
      <c r="AA10" s="461"/>
      <c r="AB10" s="461"/>
      <c r="AC10" s="461"/>
      <c r="AD10" s="461"/>
      <c r="AE10" s="461"/>
      <c r="AF10" s="461"/>
      <c r="AG10" s="461"/>
      <c r="AH10" s="461"/>
      <c r="AI10" s="89"/>
      <c r="AJ10" s="100"/>
      <c r="CC10" s="54"/>
      <c r="CD10" s="54"/>
      <c r="CE10" s="54"/>
      <c r="CF10" s="54"/>
      <c r="CG10" s="54"/>
      <c r="CH10" s="54"/>
      <c r="CI10" s="54"/>
      <c r="CJ10" s="54"/>
      <c r="CK10" s="54"/>
      <c r="CL10" s="54"/>
      <c r="CM10" s="54"/>
      <c r="CN10" s="54"/>
      <c r="CO10" s="54"/>
      <c r="CP10" s="54"/>
      <c r="CQ10" s="54"/>
      <c r="CR10" s="54"/>
      <c r="CS10" s="54"/>
      <c r="CT10" s="54"/>
      <c r="CU10" s="54"/>
      <c r="CV10" s="54"/>
      <c r="CW10" s="54"/>
      <c r="CX10" s="54"/>
      <c r="CY10" s="54"/>
      <c r="CZ10" s="54"/>
      <c r="DA10" s="54"/>
      <c r="DB10" s="54"/>
      <c r="DC10" s="54"/>
      <c r="DD10" s="54"/>
      <c r="DE10" s="54"/>
      <c r="DF10" s="54"/>
      <c r="DG10" s="54"/>
      <c r="DH10" s="54"/>
      <c r="DI10" s="54"/>
      <c r="DJ10" s="54"/>
      <c r="DK10" s="54"/>
      <c r="DL10" s="54"/>
      <c r="DM10" s="54"/>
      <c r="DN10" s="54"/>
      <c r="DO10" s="54"/>
      <c r="DP10" s="54"/>
      <c r="DQ10" s="54"/>
      <c r="DR10" s="54"/>
    </row>
    <row r="11" spans="1:123" s="56" customFormat="1" ht="19.5" customHeight="1">
      <c r="A11" s="98"/>
      <c r="B11" s="99"/>
      <c r="C11" s="546" t="str">
        <f>IF(入力フォーム!G10="","",入力フォーム!G10)</f>
        <v/>
      </c>
      <c r="D11" s="547"/>
      <c r="E11" s="547"/>
      <c r="F11" s="547"/>
      <c r="G11" s="547"/>
      <c r="H11" s="547"/>
      <c r="I11" s="547"/>
      <c r="J11" s="547"/>
      <c r="K11" s="547"/>
      <c r="L11" s="547"/>
      <c r="M11" s="547"/>
      <c r="N11" s="547"/>
      <c r="O11" s="547"/>
      <c r="P11" s="547"/>
      <c r="Q11" s="548"/>
      <c r="R11" s="57"/>
      <c r="S11" s="566"/>
      <c r="T11" s="566"/>
      <c r="U11" s="566"/>
      <c r="V11" s="566"/>
      <c r="W11" s="566"/>
      <c r="X11" s="566"/>
      <c r="Y11" s="566"/>
      <c r="Z11" s="566"/>
      <c r="AA11" s="566"/>
      <c r="AB11" s="566"/>
      <c r="AC11" s="566"/>
      <c r="AD11" s="566"/>
      <c r="AE11" s="566"/>
      <c r="AF11" s="566"/>
      <c r="AG11" s="566"/>
      <c r="AH11" s="566"/>
      <c r="AI11" s="89"/>
      <c r="AJ11" s="100"/>
      <c r="CC11" s="54"/>
      <c r="CD11" s="54"/>
      <c r="CE11" s="54"/>
      <c r="CF11" s="54"/>
      <c r="CG11" s="54"/>
      <c r="CH11" s="54"/>
      <c r="CI11" s="54"/>
      <c r="CJ11" s="54"/>
      <c r="CK11" s="54"/>
      <c r="CL11" s="54"/>
      <c r="CM11" s="54"/>
      <c r="CN11" s="54"/>
      <c r="CO11" s="54"/>
      <c r="CP11" s="54"/>
      <c r="CQ11" s="54"/>
      <c r="CR11" s="54"/>
      <c r="CS11" s="54"/>
      <c r="CT11" s="54"/>
      <c r="CU11" s="54"/>
      <c r="CV11" s="54"/>
      <c r="CW11" s="54"/>
      <c r="CX11" s="54"/>
      <c r="CY11" s="54"/>
      <c r="CZ11" s="54"/>
      <c r="DA11" s="54"/>
      <c r="DB11" s="54"/>
      <c r="DC11" s="54"/>
      <c r="DD11" s="54"/>
      <c r="DE11" s="54"/>
      <c r="DF11" s="54"/>
      <c r="DG11" s="54"/>
      <c r="DH11" s="54"/>
      <c r="DI11" s="54"/>
      <c r="DJ11" s="54"/>
      <c r="DK11" s="54"/>
      <c r="DL11" s="54"/>
      <c r="DM11" s="54"/>
      <c r="DN11" s="54"/>
      <c r="DO11" s="54"/>
      <c r="DP11" s="54"/>
      <c r="DQ11" s="54"/>
      <c r="DR11" s="54"/>
    </row>
    <row r="12" spans="1:123" s="56" customFormat="1" ht="33" customHeight="1" thickBot="1">
      <c r="A12" s="98"/>
      <c r="B12" s="99"/>
      <c r="C12" s="549"/>
      <c r="D12" s="550"/>
      <c r="E12" s="550"/>
      <c r="F12" s="550"/>
      <c r="G12" s="550"/>
      <c r="H12" s="550"/>
      <c r="I12" s="550"/>
      <c r="J12" s="550"/>
      <c r="K12" s="551"/>
      <c r="L12" s="550"/>
      <c r="M12" s="550"/>
      <c r="N12" s="550"/>
      <c r="O12" s="550"/>
      <c r="P12" s="550"/>
      <c r="Q12" s="552"/>
      <c r="R12" s="57"/>
      <c r="S12" s="566"/>
      <c r="T12" s="566"/>
      <c r="U12" s="566"/>
      <c r="V12" s="566"/>
      <c r="W12" s="566"/>
      <c r="X12" s="566"/>
      <c r="Y12" s="566"/>
      <c r="Z12" s="566"/>
      <c r="AA12" s="566"/>
      <c r="AB12" s="566"/>
      <c r="AC12" s="566"/>
      <c r="AD12" s="566"/>
      <c r="AE12" s="566"/>
      <c r="AF12" s="566"/>
      <c r="AG12" s="566"/>
      <c r="AH12" s="566"/>
      <c r="AI12" s="89"/>
      <c r="AJ12" s="100"/>
      <c r="CC12" s="54"/>
      <c r="CD12" s="54"/>
      <c r="CE12" s="54"/>
      <c r="CF12" s="54"/>
      <c r="CG12" s="54"/>
      <c r="CH12" s="54"/>
      <c r="CI12" s="54"/>
      <c r="CJ12" s="54"/>
      <c r="CK12" s="54"/>
      <c r="CL12" s="54"/>
      <c r="CM12" s="54"/>
      <c r="CN12" s="54"/>
      <c r="CO12" s="54"/>
      <c r="CP12" s="54"/>
      <c r="CQ12" s="54"/>
      <c r="CR12" s="54"/>
      <c r="CS12" s="54"/>
      <c r="CT12" s="54"/>
      <c r="CU12" s="54"/>
      <c r="CV12" s="54"/>
      <c r="CW12" s="54"/>
      <c r="CX12" s="54"/>
      <c r="CY12" s="54"/>
      <c r="CZ12" s="54"/>
      <c r="DA12" s="54"/>
      <c r="DB12" s="54"/>
      <c r="DC12" s="54"/>
      <c r="DD12" s="54"/>
      <c r="DE12" s="54"/>
      <c r="DF12" s="54"/>
      <c r="DG12" s="54"/>
      <c r="DH12" s="54"/>
      <c r="DI12" s="54"/>
      <c r="DJ12" s="54"/>
      <c r="DK12" s="54"/>
      <c r="DL12" s="54"/>
      <c r="DM12" s="54"/>
      <c r="DN12" s="54"/>
      <c r="DO12" s="54"/>
      <c r="DP12" s="54"/>
      <c r="DQ12" s="54"/>
      <c r="DR12" s="54"/>
    </row>
    <row r="13" spans="1:123" s="56" customFormat="1" ht="15.75" customHeight="1" thickBot="1">
      <c r="A13" s="98"/>
      <c r="B13" s="99"/>
      <c r="C13" s="99"/>
      <c r="D13" s="99"/>
      <c r="E13" s="99"/>
      <c r="F13" s="99"/>
      <c r="G13" s="99"/>
      <c r="H13" s="99"/>
      <c r="I13" s="99"/>
      <c r="J13" s="99"/>
      <c r="K13" s="99"/>
      <c r="L13" s="99"/>
      <c r="M13" s="99"/>
      <c r="N13" s="99"/>
      <c r="O13" s="99"/>
      <c r="P13" s="99"/>
      <c r="Q13" s="99"/>
      <c r="R13" s="99"/>
      <c r="S13" s="99"/>
      <c r="T13" s="99"/>
      <c r="U13" s="99"/>
      <c r="V13" s="99"/>
      <c r="W13" s="89"/>
      <c r="X13" s="89"/>
      <c r="Y13" s="89"/>
      <c r="Z13" s="89"/>
      <c r="AA13" s="89"/>
      <c r="AB13" s="89"/>
      <c r="AC13" s="89"/>
      <c r="AD13" s="89"/>
      <c r="AE13" s="89"/>
      <c r="AF13" s="89"/>
      <c r="AG13" s="89"/>
      <c r="AH13" s="89"/>
      <c r="AI13" s="89"/>
      <c r="AJ13" s="100"/>
      <c r="CC13" s="54"/>
      <c r="CD13" s="54"/>
      <c r="CE13" s="54"/>
      <c r="CF13" s="54"/>
      <c r="CG13" s="54"/>
      <c r="CH13" s="54"/>
      <c r="CI13" s="54"/>
      <c r="CJ13" s="54"/>
      <c r="CK13" s="54"/>
      <c r="CL13" s="54"/>
      <c r="CM13" s="54"/>
      <c r="CN13" s="54"/>
      <c r="CO13" s="54"/>
      <c r="CP13" s="54"/>
      <c r="CQ13" s="54"/>
      <c r="CR13" s="54"/>
      <c r="CS13" s="54"/>
      <c r="CT13" s="54"/>
      <c r="CU13" s="54"/>
      <c r="CV13" s="54"/>
      <c r="CW13" s="54"/>
      <c r="CX13" s="54"/>
      <c r="CY13" s="54"/>
      <c r="CZ13" s="54"/>
      <c r="DA13" s="54"/>
      <c r="DB13" s="54"/>
      <c r="DC13" s="54"/>
      <c r="DD13" s="54"/>
      <c r="DE13" s="54"/>
      <c r="DF13" s="54"/>
      <c r="DG13" s="54"/>
      <c r="DH13" s="54"/>
      <c r="DI13" s="54"/>
      <c r="DJ13" s="54"/>
      <c r="DK13" s="54"/>
      <c r="DL13" s="54"/>
      <c r="DM13" s="54"/>
      <c r="DN13" s="54"/>
      <c r="DO13" s="54"/>
      <c r="DP13" s="54"/>
      <c r="DQ13" s="54"/>
      <c r="DR13" s="54"/>
    </row>
    <row r="14" spans="1:123" s="56" customFormat="1" ht="6" customHeight="1">
      <c r="A14" s="98"/>
      <c r="B14" s="462" t="s">
        <v>161</v>
      </c>
      <c r="C14" s="462"/>
      <c r="D14" s="462"/>
      <c r="E14" s="462"/>
      <c r="F14" s="462"/>
      <c r="G14" s="462"/>
      <c r="H14" s="462"/>
      <c r="I14" s="462"/>
      <c r="J14" s="462"/>
      <c r="K14" s="463"/>
      <c r="L14" s="464"/>
      <c r="M14" s="104"/>
      <c r="N14" s="105"/>
      <c r="O14" s="105"/>
      <c r="P14" s="105"/>
      <c r="Q14" s="105"/>
      <c r="R14" s="105"/>
      <c r="S14" s="105"/>
      <c r="T14" s="105"/>
      <c r="U14" s="105"/>
      <c r="V14" s="105"/>
      <c r="W14" s="105"/>
      <c r="X14" s="106"/>
      <c r="Y14" s="106"/>
      <c r="Z14" s="106"/>
      <c r="AA14" s="106"/>
      <c r="AB14" s="106"/>
      <c r="AC14" s="106"/>
      <c r="AD14" s="106"/>
      <c r="AE14" s="106"/>
      <c r="AF14" s="106"/>
      <c r="AG14" s="106"/>
      <c r="AH14" s="107"/>
      <c r="AI14" s="89"/>
      <c r="AJ14" s="100"/>
      <c r="CC14" s="54"/>
      <c r="CD14" s="54"/>
      <c r="CE14" s="54"/>
      <c r="CF14" s="54"/>
      <c r="CG14" s="54"/>
      <c r="CH14" s="54"/>
      <c r="CI14" s="54"/>
      <c r="CJ14" s="54"/>
      <c r="CK14" s="54"/>
      <c r="CL14" s="54"/>
      <c r="CM14" s="54"/>
      <c r="CN14" s="54"/>
      <c r="CO14" s="54"/>
      <c r="CP14" s="54"/>
      <c r="CQ14" s="54"/>
      <c r="CR14" s="54"/>
      <c r="CS14" s="54"/>
      <c r="CT14" s="54"/>
      <c r="CU14" s="54"/>
      <c r="CV14" s="54"/>
      <c r="CW14" s="54"/>
      <c r="CX14" s="54"/>
      <c r="CY14" s="54"/>
      <c r="CZ14" s="54"/>
      <c r="DA14" s="54"/>
      <c r="DB14" s="54"/>
      <c r="DC14" s="54"/>
      <c r="DD14" s="54"/>
      <c r="DE14" s="54"/>
      <c r="DF14" s="54"/>
      <c r="DG14" s="54"/>
      <c r="DH14" s="54"/>
      <c r="DI14" s="54"/>
      <c r="DJ14" s="54"/>
      <c r="DK14" s="54"/>
      <c r="DL14" s="54"/>
      <c r="DM14" s="54"/>
      <c r="DN14" s="54"/>
      <c r="DO14" s="54"/>
      <c r="DP14" s="54"/>
      <c r="DQ14" s="54"/>
      <c r="DR14" s="54"/>
    </row>
    <row r="15" spans="1:123" s="56" customFormat="1" ht="18.75" customHeight="1">
      <c r="A15" s="98"/>
      <c r="B15" s="462"/>
      <c r="C15" s="462"/>
      <c r="D15" s="462"/>
      <c r="E15" s="462"/>
      <c r="F15" s="462"/>
      <c r="G15" s="462"/>
      <c r="H15" s="462"/>
      <c r="I15" s="462"/>
      <c r="J15" s="462"/>
      <c r="K15" s="462"/>
      <c r="L15" s="464"/>
      <c r="M15" s="108"/>
      <c r="N15" s="163" t="str">
        <f>IF(OR(入力フォーム!O41=TRUE,入力フォーム!O62=TRUE,入力フォーム!O83=TRUE),"✓","")</f>
        <v/>
      </c>
      <c r="O15" s="109"/>
      <c r="P15" s="109" t="s">
        <v>181</v>
      </c>
      <c r="Q15" s="109"/>
      <c r="R15" s="109"/>
      <c r="S15" s="109"/>
      <c r="T15" s="109"/>
      <c r="U15" s="109"/>
      <c r="V15" s="109"/>
      <c r="W15" s="109"/>
      <c r="X15" s="109"/>
      <c r="Y15" s="109"/>
      <c r="Z15" s="109"/>
      <c r="AA15" s="109"/>
      <c r="AB15" s="109"/>
      <c r="AC15" s="109"/>
      <c r="AD15" s="109"/>
      <c r="AE15" s="109"/>
      <c r="AF15" s="109"/>
      <c r="AG15" s="109"/>
      <c r="AH15" s="110"/>
      <c r="AI15" s="89"/>
      <c r="AJ15" s="100"/>
      <c r="CC15" s="54"/>
      <c r="CD15" s="54"/>
      <c r="CE15" s="54"/>
      <c r="CF15" s="54"/>
      <c r="CG15" s="54"/>
      <c r="CH15" s="54"/>
      <c r="CI15" s="54"/>
      <c r="CJ15" s="54"/>
      <c r="CK15" s="54"/>
      <c r="CL15" s="54"/>
      <c r="CM15" s="54"/>
      <c r="CN15" s="54"/>
      <c r="CO15" s="54"/>
      <c r="CP15" s="54"/>
      <c r="CQ15" s="54"/>
      <c r="CR15" s="54"/>
      <c r="CS15" s="54"/>
      <c r="CT15" s="54"/>
      <c r="CU15" s="54"/>
      <c r="CV15" s="54"/>
      <c r="CW15" s="54"/>
      <c r="CX15" s="54"/>
      <c r="CY15" s="54"/>
      <c r="CZ15" s="54"/>
      <c r="DA15" s="54"/>
      <c r="DB15" s="54"/>
      <c r="DC15" s="54"/>
      <c r="DD15" s="54"/>
      <c r="DE15" s="54"/>
      <c r="DF15" s="54"/>
      <c r="DG15" s="54"/>
      <c r="DH15" s="54"/>
      <c r="DI15" s="54"/>
      <c r="DJ15" s="54"/>
      <c r="DK15" s="54"/>
      <c r="DL15" s="54"/>
      <c r="DM15" s="54"/>
      <c r="DN15" s="54"/>
      <c r="DO15" s="54"/>
      <c r="DP15" s="54"/>
      <c r="DQ15" s="54"/>
      <c r="DR15" s="54"/>
    </row>
    <row r="16" spans="1:123" s="56" customFormat="1" ht="7.5" customHeight="1">
      <c r="A16" s="98"/>
      <c r="B16" s="111"/>
      <c r="C16" s="112"/>
      <c r="D16" s="112"/>
      <c r="E16" s="112"/>
      <c r="F16" s="112"/>
      <c r="G16" s="112"/>
      <c r="H16" s="112"/>
      <c r="I16" s="99"/>
      <c r="J16" s="99"/>
      <c r="K16" s="165"/>
      <c r="L16" s="57"/>
      <c r="M16" s="114"/>
      <c r="N16" s="115"/>
      <c r="O16" s="115"/>
      <c r="P16" s="115"/>
      <c r="Q16" s="115"/>
      <c r="R16" s="116"/>
      <c r="S16" s="116"/>
      <c r="T16" s="116"/>
      <c r="U16" s="116"/>
      <c r="V16" s="116"/>
      <c r="W16" s="116"/>
      <c r="X16" s="117"/>
      <c r="Y16" s="117"/>
      <c r="Z16" s="117"/>
      <c r="AA16" s="117"/>
      <c r="AB16" s="117"/>
      <c r="AC16" s="117"/>
      <c r="AD16" s="117"/>
      <c r="AE16" s="118"/>
      <c r="AF16" s="117"/>
      <c r="AG16" s="117"/>
      <c r="AH16" s="119"/>
      <c r="AI16" s="89"/>
      <c r="AJ16" s="100"/>
      <c r="CC16" s="54"/>
      <c r="CD16" s="54"/>
      <c r="CE16" s="54"/>
      <c r="CF16" s="54"/>
      <c r="CG16" s="54"/>
      <c r="CH16" s="54"/>
      <c r="CI16" s="54"/>
      <c r="CJ16" s="54"/>
      <c r="CK16" s="54"/>
      <c r="CL16" s="54"/>
      <c r="CM16" s="54"/>
      <c r="CN16" s="54"/>
      <c r="CO16" s="54"/>
      <c r="CP16" s="54"/>
      <c r="CQ16" s="54"/>
      <c r="CR16" s="54"/>
      <c r="CS16" s="54"/>
      <c r="CT16" s="54"/>
      <c r="CU16" s="54"/>
      <c r="CV16" s="54"/>
      <c r="CW16" s="54"/>
      <c r="CX16" s="54"/>
      <c r="CY16" s="54"/>
      <c r="CZ16" s="54"/>
      <c r="DA16" s="54"/>
      <c r="DB16" s="54"/>
      <c r="DC16" s="54"/>
      <c r="DD16" s="54"/>
      <c r="DE16" s="54"/>
      <c r="DF16" s="54"/>
      <c r="DG16" s="54"/>
      <c r="DH16" s="54"/>
      <c r="DI16" s="54"/>
      <c r="DJ16" s="54"/>
      <c r="DK16" s="54"/>
      <c r="DL16" s="54"/>
      <c r="DM16" s="54"/>
      <c r="DN16" s="54"/>
      <c r="DO16" s="54"/>
      <c r="DP16" s="54"/>
      <c r="DQ16" s="54"/>
      <c r="DR16" s="54"/>
    </row>
    <row r="17" spans="1:122" s="56" customFormat="1" ht="7.5" customHeight="1">
      <c r="A17" s="98"/>
      <c r="B17" s="111"/>
      <c r="C17" s="112"/>
      <c r="D17" s="112"/>
      <c r="E17" s="112"/>
      <c r="F17" s="112"/>
      <c r="G17" s="112"/>
      <c r="H17" s="112"/>
      <c r="I17" s="99"/>
      <c r="J17" s="99"/>
      <c r="K17" s="113"/>
      <c r="L17" s="57"/>
      <c r="M17" s="120"/>
      <c r="N17" s="113"/>
      <c r="O17" s="113"/>
      <c r="P17" s="113"/>
      <c r="Q17" s="113"/>
      <c r="R17" s="99"/>
      <c r="S17" s="99"/>
      <c r="T17" s="99"/>
      <c r="U17" s="99"/>
      <c r="V17" s="99"/>
      <c r="W17" s="99"/>
      <c r="X17" s="89"/>
      <c r="Y17" s="89"/>
      <c r="Z17" s="89"/>
      <c r="AA17" s="89"/>
      <c r="AB17" s="89"/>
      <c r="AC17" s="89"/>
      <c r="AD17" s="89"/>
      <c r="AE17" s="121"/>
      <c r="AF17" s="89"/>
      <c r="AG17" s="89"/>
      <c r="AH17" s="101"/>
      <c r="AI17" s="89"/>
      <c r="AJ17" s="100"/>
      <c r="CC17" s="54"/>
      <c r="CD17" s="54"/>
      <c r="CE17" s="54"/>
      <c r="CF17" s="54"/>
      <c r="CG17" s="54"/>
      <c r="CH17" s="54"/>
      <c r="CI17" s="54"/>
      <c r="CJ17" s="54"/>
      <c r="CK17" s="54"/>
      <c r="CL17" s="54"/>
      <c r="CM17" s="54"/>
      <c r="CN17" s="54"/>
      <c r="CO17" s="54"/>
      <c r="CP17" s="54"/>
      <c r="CQ17" s="54"/>
      <c r="CR17" s="54"/>
      <c r="CS17" s="54"/>
      <c r="CT17" s="54"/>
      <c r="CU17" s="54"/>
      <c r="CV17" s="54"/>
      <c r="CW17" s="54"/>
      <c r="CX17" s="54"/>
      <c r="CY17" s="54"/>
      <c r="CZ17" s="54"/>
      <c r="DA17" s="54"/>
      <c r="DB17" s="54"/>
      <c r="DC17" s="54"/>
      <c r="DD17" s="54"/>
      <c r="DE17" s="54"/>
      <c r="DF17" s="54"/>
      <c r="DG17" s="54"/>
      <c r="DH17" s="54"/>
      <c r="DI17" s="54"/>
      <c r="DJ17" s="54"/>
      <c r="DK17" s="54"/>
      <c r="DL17" s="54"/>
      <c r="DM17" s="54"/>
      <c r="DN17" s="54"/>
      <c r="DO17" s="54"/>
      <c r="DP17" s="54"/>
      <c r="DQ17" s="54"/>
      <c r="DR17" s="54"/>
    </row>
    <row r="18" spans="1:122" s="56" customFormat="1" ht="18.75" customHeight="1">
      <c r="A18" s="98"/>
      <c r="B18" s="112"/>
      <c r="C18" s="112"/>
      <c r="D18" s="112"/>
      <c r="E18" s="112"/>
      <c r="F18" s="112"/>
      <c r="G18" s="112"/>
      <c r="H18" s="112"/>
      <c r="I18" s="112"/>
      <c r="J18" s="112"/>
      <c r="K18" s="166"/>
      <c r="L18" s="57"/>
      <c r="M18" s="132"/>
      <c r="N18" s="163" t="str">
        <f>IF(AND(入力フォーム!P41=TRUE,入力フォーム!P62=TRUE,入力フォーム!P83=TRUE),"✓","")</f>
        <v/>
      </c>
      <c r="O18" s="113"/>
      <c r="P18" s="113" t="s">
        <v>183</v>
      </c>
      <c r="Q18" s="113"/>
      <c r="R18" s="113"/>
      <c r="S18" s="113"/>
      <c r="T18" s="113"/>
      <c r="U18" s="113"/>
      <c r="V18" s="113"/>
      <c r="W18" s="113"/>
      <c r="X18" s="113"/>
      <c r="Y18" s="113"/>
      <c r="Z18" s="113"/>
      <c r="AA18" s="113"/>
      <c r="AB18" s="113"/>
      <c r="AC18" s="113"/>
      <c r="AD18" s="113"/>
      <c r="AE18" s="113"/>
      <c r="AF18" s="113"/>
      <c r="AG18" s="113"/>
      <c r="AH18" s="162"/>
      <c r="AI18" s="89"/>
      <c r="AJ18" s="100"/>
      <c r="CC18" s="54"/>
      <c r="CD18" s="54"/>
      <c r="CE18" s="54"/>
      <c r="CF18" s="54"/>
      <c r="CG18" s="54"/>
      <c r="CH18" s="54"/>
      <c r="CI18" s="54"/>
      <c r="CJ18" s="54"/>
      <c r="CK18" s="54"/>
      <c r="CL18" s="54"/>
      <c r="CM18" s="54"/>
      <c r="CN18" s="54"/>
      <c r="CO18" s="54"/>
      <c r="CP18" s="54"/>
      <c r="CQ18" s="54"/>
      <c r="CR18" s="54"/>
      <c r="CS18" s="54"/>
      <c r="CT18" s="54"/>
      <c r="CU18" s="54"/>
      <c r="CV18" s="54"/>
      <c r="CW18" s="54"/>
      <c r="CX18" s="54"/>
      <c r="CY18" s="54"/>
      <c r="CZ18" s="54"/>
      <c r="DA18" s="54"/>
      <c r="DB18" s="54"/>
      <c r="DC18" s="54"/>
      <c r="DD18" s="54"/>
      <c r="DE18" s="54"/>
      <c r="DF18" s="54"/>
      <c r="DG18" s="54"/>
      <c r="DH18" s="54"/>
      <c r="DI18" s="54"/>
      <c r="DJ18" s="54"/>
      <c r="DK18" s="54"/>
      <c r="DL18" s="54"/>
      <c r="DM18" s="54"/>
      <c r="DN18" s="54"/>
      <c r="DO18" s="54"/>
      <c r="DP18" s="54"/>
      <c r="DQ18" s="54"/>
      <c r="DR18" s="54"/>
    </row>
    <row r="19" spans="1:122" s="56" customFormat="1" ht="6" customHeight="1" thickBot="1">
      <c r="A19" s="98"/>
      <c r="B19" s="99"/>
      <c r="C19" s="122"/>
      <c r="D19" s="122"/>
      <c r="E19" s="122"/>
      <c r="F19" s="122"/>
      <c r="G19" s="122"/>
      <c r="H19" s="122"/>
      <c r="I19" s="122"/>
      <c r="J19" s="122"/>
      <c r="K19" s="122"/>
      <c r="L19" s="57"/>
      <c r="M19" s="123"/>
      <c r="N19" s="124"/>
      <c r="O19" s="125"/>
      <c r="P19" s="124"/>
      <c r="Q19" s="124"/>
      <c r="R19" s="124"/>
      <c r="S19" s="124"/>
      <c r="T19" s="124"/>
      <c r="U19" s="124"/>
      <c r="V19" s="124"/>
      <c r="W19" s="124"/>
      <c r="X19" s="124"/>
      <c r="Y19" s="124"/>
      <c r="Z19" s="124"/>
      <c r="AA19" s="124"/>
      <c r="AB19" s="124"/>
      <c r="AC19" s="124"/>
      <c r="AD19" s="124"/>
      <c r="AE19" s="124"/>
      <c r="AF19" s="124"/>
      <c r="AG19" s="124"/>
      <c r="AH19" s="126"/>
      <c r="AI19" s="122"/>
      <c r="AJ19" s="100"/>
      <c r="CC19" s="54"/>
      <c r="CD19" s="54"/>
      <c r="CE19" s="54"/>
      <c r="CF19" s="54"/>
      <c r="CG19" s="54"/>
      <c r="CH19" s="54"/>
      <c r="CI19" s="54"/>
      <c r="CJ19" s="54"/>
      <c r="CK19" s="54"/>
      <c r="CL19" s="54"/>
      <c r="CM19" s="54"/>
      <c r="CN19" s="54"/>
      <c r="CO19" s="54"/>
      <c r="CP19" s="54"/>
      <c r="CQ19" s="54"/>
      <c r="CR19" s="54"/>
      <c r="CS19" s="54"/>
      <c r="CT19" s="54"/>
      <c r="CU19" s="54"/>
      <c r="CV19" s="54"/>
      <c r="CW19" s="54"/>
      <c r="CX19" s="54"/>
      <c r="CY19" s="54"/>
      <c r="CZ19" s="54"/>
      <c r="DA19" s="54"/>
      <c r="DB19" s="54"/>
      <c r="DC19" s="54"/>
      <c r="DD19" s="54"/>
      <c r="DE19" s="54"/>
      <c r="DF19" s="54"/>
      <c r="DG19" s="54"/>
      <c r="DH19" s="54"/>
      <c r="DI19" s="54"/>
      <c r="DJ19" s="54"/>
      <c r="DK19" s="54"/>
      <c r="DL19" s="54"/>
      <c r="DM19" s="54"/>
      <c r="DN19" s="54"/>
      <c r="DO19" s="54"/>
      <c r="DP19" s="54"/>
      <c r="DQ19" s="54"/>
      <c r="DR19" s="54"/>
    </row>
    <row r="20" spans="1:122" s="56" customFormat="1" ht="6" customHeight="1">
      <c r="A20" s="98"/>
      <c r="B20" s="99"/>
      <c r="C20" s="122"/>
      <c r="D20" s="122"/>
      <c r="E20" s="122"/>
      <c r="F20" s="122"/>
      <c r="G20" s="122"/>
      <c r="H20" s="122"/>
      <c r="I20" s="122"/>
      <c r="J20" s="122"/>
      <c r="K20" s="122"/>
      <c r="L20" s="122"/>
      <c r="M20" s="122"/>
      <c r="N20" s="127"/>
      <c r="O20" s="122"/>
      <c r="P20" s="122"/>
      <c r="Q20" s="122"/>
      <c r="R20" s="122"/>
      <c r="S20" s="122"/>
      <c r="T20" s="122"/>
      <c r="U20" s="122"/>
      <c r="V20" s="122"/>
      <c r="W20" s="122"/>
      <c r="X20" s="122"/>
      <c r="Y20" s="122"/>
      <c r="Z20" s="122"/>
      <c r="AA20" s="122"/>
      <c r="AB20" s="122"/>
      <c r="AC20" s="122"/>
      <c r="AD20" s="122"/>
      <c r="AE20" s="122"/>
      <c r="AF20" s="122"/>
      <c r="AG20" s="122"/>
      <c r="AH20" s="122"/>
      <c r="AI20" s="122"/>
      <c r="AJ20" s="100"/>
      <c r="CC20" s="54"/>
      <c r="CD20" s="54"/>
      <c r="CE20" s="54"/>
      <c r="CF20" s="54"/>
      <c r="CG20" s="54"/>
      <c r="CH20" s="54"/>
      <c r="CI20" s="54"/>
      <c r="CJ20" s="54"/>
      <c r="CK20" s="54"/>
      <c r="CL20" s="54"/>
      <c r="CM20" s="54"/>
      <c r="CN20" s="54"/>
      <c r="CO20" s="54"/>
      <c r="CP20" s="54"/>
      <c r="CQ20" s="54"/>
      <c r="CR20" s="54"/>
      <c r="CS20" s="54"/>
      <c r="CT20" s="54"/>
      <c r="CU20" s="54"/>
      <c r="CV20" s="54"/>
      <c r="CW20" s="54"/>
      <c r="CX20" s="54"/>
      <c r="CY20" s="54"/>
      <c r="CZ20" s="54"/>
      <c r="DA20" s="54"/>
      <c r="DB20" s="54"/>
      <c r="DC20" s="54"/>
      <c r="DD20" s="54"/>
      <c r="DE20" s="54"/>
      <c r="DF20" s="54"/>
      <c r="DG20" s="54"/>
      <c r="DH20" s="54"/>
      <c r="DI20" s="54"/>
      <c r="DJ20" s="54"/>
      <c r="DK20" s="54"/>
      <c r="DL20" s="54"/>
      <c r="DM20" s="54"/>
      <c r="DN20" s="54"/>
      <c r="DO20" s="54"/>
      <c r="DP20" s="54"/>
      <c r="DQ20" s="54"/>
      <c r="DR20" s="54"/>
    </row>
    <row r="21" spans="1:122" s="56" customFormat="1" ht="29.45" customHeight="1">
      <c r="A21" s="98"/>
      <c r="B21" s="128" t="s">
        <v>162</v>
      </c>
      <c r="C21" s="128"/>
      <c r="D21" s="128"/>
      <c r="E21" s="128"/>
      <c r="F21" s="128"/>
      <c r="G21" s="128"/>
      <c r="H21" s="129"/>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00"/>
      <c r="CC21" s="54"/>
      <c r="CD21" s="54"/>
      <c r="CE21" s="54"/>
      <c r="CF21" s="54"/>
      <c r="CG21" s="54"/>
      <c r="CH21" s="54"/>
      <c r="CI21" s="54"/>
      <c r="CJ21" s="54"/>
      <c r="CK21" s="54"/>
      <c r="CL21" s="54"/>
      <c r="CM21" s="54"/>
      <c r="CN21" s="54"/>
      <c r="CO21" s="54"/>
      <c r="CP21" s="54"/>
      <c r="CQ21" s="54"/>
      <c r="CR21" s="54"/>
      <c r="CS21" s="54"/>
      <c r="CT21" s="54"/>
      <c r="CU21" s="54"/>
      <c r="CV21" s="54"/>
      <c r="CW21" s="54"/>
      <c r="CX21" s="54"/>
      <c r="CY21" s="54"/>
      <c r="CZ21" s="54"/>
      <c r="DA21" s="54"/>
      <c r="DB21" s="54"/>
      <c r="DC21" s="54"/>
      <c r="DD21" s="54"/>
      <c r="DE21" s="54"/>
      <c r="DF21" s="54"/>
      <c r="DG21" s="54"/>
      <c r="DH21" s="54"/>
      <c r="DI21" s="54"/>
      <c r="DJ21" s="54"/>
      <c r="DK21" s="54"/>
      <c r="DL21" s="54"/>
      <c r="DM21" s="54"/>
      <c r="DN21" s="54"/>
      <c r="DO21" s="54"/>
      <c r="DP21" s="54"/>
      <c r="DQ21" s="54"/>
      <c r="DR21" s="54"/>
    </row>
    <row r="22" spans="1:122" s="56" customFormat="1" ht="20.100000000000001" customHeight="1">
      <c r="A22" s="98"/>
      <c r="B22" s="113" t="s">
        <v>163</v>
      </c>
      <c r="C22" s="130"/>
      <c r="D22" s="130"/>
      <c r="E22" s="167"/>
      <c r="F22" s="130"/>
      <c r="G22" s="130"/>
      <c r="H22" s="130"/>
      <c r="I22" s="130"/>
      <c r="J22" s="130"/>
      <c r="K22" s="130"/>
      <c r="L22" s="130"/>
      <c r="M22" s="130"/>
      <c r="N22" s="130"/>
      <c r="O22" s="130"/>
      <c r="P22" s="130"/>
      <c r="Q22" s="130"/>
      <c r="R22" s="130"/>
      <c r="S22" s="130"/>
      <c r="T22" s="130"/>
      <c r="U22" s="130"/>
      <c r="V22" s="130"/>
      <c r="W22" s="130"/>
      <c r="X22" s="130"/>
      <c r="Y22" s="130"/>
      <c r="Z22" s="130"/>
      <c r="AA22" s="130"/>
      <c r="AB22" s="130"/>
      <c r="AC22" s="130"/>
      <c r="AD22" s="130"/>
      <c r="AE22" s="130"/>
      <c r="AF22" s="130"/>
      <c r="AG22" s="130"/>
      <c r="AH22" s="130"/>
      <c r="AI22" s="89"/>
      <c r="AJ22" s="100"/>
      <c r="CC22" s="54"/>
      <c r="CD22" s="54"/>
      <c r="CE22" s="54"/>
      <c r="CF22" s="54"/>
      <c r="CG22" s="54"/>
      <c r="CH22" s="54"/>
      <c r="CI22" s="54"/>
      <c r="CJ22" s="54"/>
      <c r="CK22" s="54"/>
      <c r="CL22" s="54"/>
      <c r="CM22" s="54"/>
      <c r="CN22" s="54"/>
      <c r="CO22" s="54"/>
      <c r="CP22" s="54"/>
      <c r="CQ22" s="54"/>
      <c r="CR22" s="54"/>
      <c r="CS22" s="54"/>
      <c r="CT22" s="54"/>
      <c r="CU22" s="54"/>
      <c r="CV22" s="54"/>
      <c r="CW22" s="54"/>
      <c r="CX22" s="54"/>
      <c r="CY22" s="54"/>
      <c r="CZ22" s="54"/>
      <c r="DA22" s="54"/>
      <c r="DB22" s="54"/>
      <c r="DC22" s="54"/>
      <c r="DD22" s="54"/>
      <c r="DE22" s="54"/>
      <c r="DF22" s="54"/>
      <c r="DG22" s="54"/>
      <c r="DH22" s="54"/>
      <c r="DI22" s="54"/>
      <c r="DJ22" s="54"/>
      <c r="DK22" s="54"/>
      <c r="DL22" s="54"/>
      <c r="DM22" s="54"/>
      <c r="DN22" s="54"/>
      <c r="DO22" s="54"/>
      <c r="DP22" s="54"/>
      <c r="DQ22" s="54"/>
      <c r="DR22" s="54"/>
    </row>
    <row r="23" spans="1:122" s="56" customFormat="1" ht="5.25" customHeight="1" thickBot="1">
      <c r="A23" s="98"/>
      <c r="B23" s="113"/>
      <c r="C23" s="130"/>
      <c r="D23" s="130"/>
      <c r="E23" s="130"/>
      <c r="F23" s="130"/>
      <c r="G23" s="130"/>
      <c r="H23" s="130"/>
      <c r="I23" s="130"/>
      <c r="J23" s="130"/>
      <c r="K23" s="130"/>
      <c r="L23" s="130"/>
      <c r="M23" s="130"/>
      <c r="N23" s="130"/>
      <c r="O23" s="130"/>
      <c r="P23" s="130"/>
      <c r="Q23" s="130"/>
      <c r="R23" s="130"/>
      <c r="S23" s="130"/>
      <c r="T23" s="130"/>
      <c r="U23" s="130"/>
      <c r="V23" s="130"/>
      <c r="W23" s="130"/>
      <c r="X23" s="130"/>
      <c r="Y23" s="130"/>
      <c r="Z23" s="130"/>
      <c r="AA23" s="130"/>
      <c r="AB23" s="130"/>
      <c r="AC23" s="130"/>
      <c r="AD23" s="130"/>
      <c r="AE23" s="130"/>
      <c r="AF23" s="130"/>
      <c r="AG23" s="130"/>
      <c r="AH23" s="130"/>
      <c r="AI23" s="89"/>
      <c r="AJ23" s="100"/>
      <c r="CC23" s="54"/>
      <c r="CD23" s="54"/>
      <c r="CE23" s="54"/>
      <c r="CF23" s="54"/>
      <c r="CG23" s="54"/>
      <c r="CH23" s="54"/>
      <c r="CI23" s="54"/>
      <c r="CJ23" s="54"/>
      <c r="CK23" s="54"/>
      <c r="CL23" s="54"/>
      <c r="CM23" s="54"/>
      <c r="CN23" s="54"/>
      <c r="CO23" s="54"/>
      <c r="CP23" s="54"/>
      <c r="CQ23" s="54"/>
      <c r="CR23" s="54"/>
      <c r="CS23" s="54"/>
      <c r="CT23" s="54"/>
      <c r="CU23" s="54"/>
      <c r="CV23" s="54"/>
      <c r="CW23" s="54"/>
      <c r="CX23" s="54"/>
      <c r="CY23" s="54"/>
      <c r="CZ23" s="54"/>
      <c r="DA23" s="54"/>
      <c r="DB23" s="54"/>
      <c r="DC23" s="54"/>
      <c r="DD23" s="54"/>
      <c r="DE23" s="54"/>
      <c r="DF23" s="54"/>
      <c r="DG23" s="54"/>
      <c r="DH23" s="54"/>
      <c r="DI23" s="54"/>
      <c r="DJ23" s="54"/>
      <c r="DK23" s="54"/>
      <c r="DL23" s="54"/>
      <c r="DM23" s="54"/>
      <c r="DN23" s="54"/>
      <c r="DO23" s="54"/>
      <c r="DP23" s="54"/>
      <c r="DQ23" s="54"/>
      <c r="DR23" s="54"/>
    </row>
    <row r="24" spans="1:122" s="56" customFormat="1" ht="24" customHeight="1">
      <c r="A24" s="98"/>
      <c r="B24" s="99"/>
      <c r="C24" s="465" t="s">
        <v>164</v>
      </c>
      <c r="D24" s="466"/>
      <c r="E24" s="466"/>
      <c r="F24" s="466"/>
      <c r="G24" s="467"/>
      <c r="H24" s="466"/>
      <c r="I24" s="466"/>
      <c r="J24" s="466"/>
      <c r="K24" s="466"/>
      <c r="L24" s="466"/>
      <c r="M24" s="466"/>
      <c r="N24" s="466"/>
      <c r="O24" s="466"/>
      <c r="P24" s="468"/>
      <c r="Q24" s="469" t="s">
        <v>165</v>
      </c>
      <c r="R24" s="458"/>
      <c r="S24" s="458"/>
      <c r="T24" s="458"/>
      <c r="U24" s="458"/>
      <c r="V24" s="458"/>
      <c r="W24" s="458"/>
      <c r="X24" s="458"/>
      <c r="Y24" s="458"/>
      <c r="Z24" s="460"/>
      <c r="AA24" s="89"/>
      <c r="AB24" s="89"/>
      <c r="AC24" s="89"/>
      <c r="AD24" s="89"/>
      <c r="AE24" s="89"/>
      <c r="AF24" s="89"/>
      <c r="AG24" s="89"/>
      <c r="AH24" s="89"/>
      <c r="AI24" s="89"/>
      <c r="AJ24" s="100"/>
      <c r="CC24" s="54"/>
      <c r="CD24" s="54"/>
      <c r="CE24" s="54"/>
      <c r="CF24" s="54"/>
      <c r="CG24" s="54"/>
      <c r="CH24" s="54"/>
      <c r="CI24" s="54"/>
      <c r="CJ24" s="54"/>
      <c r="CK24" s="54"/>
      <c r="CL24" s="54"/>
      <c r="CM24" s="54"/>
      <c r="CN24" s="54"/>
      <c r="CO24" s="54"/>
      <c r="CP24" s="54"/>
      <c r="CQ24" s="54"/>
      <c r="CR24" s="54"/>
      <c r="CS24" s="54"/>
      <c r="CT24" s="54"/>
      <c r="CU24" s="54"/>
      <c r="CV24" s="54"/>
      <c r="CW24" s="54"/>
      <c r="CX24" s="54"/>
      <c r="CY24" s="54"/>
      <c r="CZ24" s="54"/>
      <c r="DA24" s="54"/>
      <c r="DB24" s="54"/>
      <c r="DC24" s="54"/>
      <c r="DD24" s="54"/>
      <c r="DE24" s="54"/>
      <c r="DF24" s="54"/>
      <c r="DG24" s="54"/>
      <c r="DH24" s="54"/>
      <c r="DI24" s="54"/>
      <c r="DJ24" s="54"/>
      <c r="DK24" s="54"/>
      <c r="DL24" s="54"/>
      <c r="DM24" s="54"/>
      <c r="DN24" s="54"/>
      <c r="DO24" s="54"/>
      <c r="DP24" s="54"/>
      <c r="DQ24" s="54"/>
      <c r="DR24" s="54"/>
    </row>
    <row r="25" spans="1:122" s="56" customFormat="1" ht="30" customHeight="1">
      <c r="A25" s="98"/>
      <c r="B25" s="99"/>
      <c r="C25" s="446" t="str">
        <f>IF(入力フォーム!G43="","",入力フォーム!G43)</f>
        <v/>
      </c>
      <c r="D25" s="447"/>
      <c r="E25" s="447"/>
      <c r="F25" s="447"/>
      <c r="G25" s="447"/>
      <c r="H25" s="447"/>
      <c r="I25" s="447"/>
      <c r="J25" s="447"/>
      <c r="K25" s="447"/>
      <c r="L25" s="447"/>
      <c r="M25" s="447"/>
      <c r="N25" s="447"/>
      <c r="O25" s="447"/>
      <c r="P25" s="448"/>
      <c r="Q25" s="449" t="str">
        <f>IF(入力フォーム!K45="","",入力フォーム!K45)</f>
        <v/>
      </c>
      <c r="R25" s="450"/>
      <c r="S25" s="450"/>
      <c r="T25" s="450"/>
      <c r="U25" s="450"/>
      <c r="V25" s="450"/>
      <c r="W25" s="450"/>
      <c r="X25" s="450"/>
      <c r="Y25" s="450"/>
      <c r="Z25" s="131" t="s">
        <v>66</v>
      </c>
      <c r="AA25" s="89"/>
      <c r="AB25" s="89"/>
      <c r="AC25" s="89"/>
      <c r="AD25" s="89"/>
      <c r="AE25" s="89"/>
      <c r="AF25" s="89"/>
      <c r="AG25" s="89"/>
      <c r="AH25" s="89"/>
      <c r="AI25" s="89"/>
      <c r="AJ25" s="100"/>
      <c r="CC25" s="54"/>
      <c r="CD25" s="54"/>
      <c r="CE25" s="54"/>
      <c r="CF25" s="54"/>
      <c r="CG25" s="54"/>
      <c r="CH25" s="54"/>
      <c r="CI25" s="54"/>
      <c r="CJ25" s="54"/>
      <c r="CK25" s="54"/>
      <c r="CL25" s="54"/>
      <c r="CM25" s="54"/>
      <c r="CN25" s="54"/>
      <c r="CO25" s="54"/>
      <c r="CP25" s="54"/>
      <c r="CQ25" s="54"/>
      <c r="CR25" s="54"/>
      <c r="CS25" s="54"/>
      <c r="CT25" s="54"/>
      <c r="CU25" s="54"/>
      <c r="CV25" s="54"/>
      <c r="CW25" s="54"/>
      <c r="CX25" s="54"/>
      <c r="CY25" s="54"/>
      <c r="CZ25" s="54"/>
      <c r="DA25" s="54"/>
      <c r="DB25" s="54"/>
      <c r="DC25" s="54"/>
      <c r="DD25" s="54"/>
      <c r="DE25" s="54"/>
      <c r="DF25" s="54"/>
      <c r="DG25" s="54"/>
      <c r="DH25" s="54"/>
      <c r="DI25" s="54"/>
      <c r="DJ25" s="54"/>
      <c r="DK25" s="54"/>
      <c r="DL25" s="54"/>
      <c r="DM25" s="54"/>
      <c r="DN25" s="54"/>
      <c r="DO25" s="54"/>
      <c r="DP25" s="54"/>
      <c r="DQ25" s="54"/>
      <c r="DR25" s="54"/>
    </row>
    <row r="26" spans="1:122" s="56" customFormat="1" ht="30" customHeight="1">
      <c r="A26" s="132"/>
      <c r="B26" s="133"/>
      <c r="C26" s="470" t="str">
        <f>IF(入力フォーム!G50="","",入力フォーム!G50)</f>
        <v/>
      </c>
      <c r="D26" s="471"/>
      <c r="E26" s="471"/>
      <c r="F26" s="471"/>
      <c r="G26" s="471"/>
      <c r="H26" s="471"/>
      <c r="I26" s="471"/>
      <c r="J26" s="471"/>
      <c r="K26" s="472"/>
      <c r="L26" s="471"/>
      <c r="M26" s="471"/>
      <c r="N26" s="471"/>
      <c r="O26" s="471"/>
      <c r="P26" s="473"/>
      <c r="Q26" s="474" t="str">
        <f>IF(入力フォーム!K52="","",入力フォーム!K52)</f>
        <v/>
      </c>
      <c r="R26" s="475"/>
      <c r="S26" s="475"/>
      <c r="T26" s="475"/>
      <c r="U26" s="475"/>
      <c r="V26" s="475"/>
      <c r="W26" s="475"/>
      <c r="X26" s="475"/>
      <c r="Y26" s="475"/>
      <c r="Z26" s="134" t="s">
        <v>66</v>
      </c>
      <c r="AA26" s="89"/>
      <c r="AB26" s="89"/>
      <c r="AC26" s="89"/>
      <c r="AD26" s="89"/>
      <c r="AE26" s="89"/>
      <c r="AF26" s="89"/>
      <c r="AG26" s="89"/>
      <c r="AH26" s="89"/>
      <c r="AI26" s="89"/>
      <c r="AJ26" s="135"/>
    </row>
    <row r="27" spans="1:122" s="56" customFormat="1" ht="30" customHeight="1" thickBot="1">
      <c r="A27" s="132"/>
      <c r="B27" s="133"/>
      <c r="C27" s="476" t="str">
        <f>IF(入力フォーム!G57="","",入力フォーム!G57)</f>
        <v/>
      </c>
      <c r="D27" s="477"/>
      <c r="E27" s="477"/>
      <c r="F27" s="477"/>
      <c r="G27" s="477"/>
      <c r="H27" s="477"/>
      <c r="I27" s="477"/>
      <c r="J27" s="477"/>
      <c r="K27" s="477"/>
      <c r="L27" s="477"/>
      <c r="M27" s="477"/>
      <c r="N27" s="477"/>
      <c r="O27" s="477"/>
      <c r="P27" s="478"/>
      <c r="Q27" s="479" t="str">
        <f>IF(入力フォーム!K59="","",入力フォーム!K59)</f>
        <v/>
      </c>
      <c r="R27" s="480"/>
      <c r="S27" s="480"/>
      <c r="T27" s="480"/>
      <c r="U27" s="480"/>
      <c r="V27" s="480"/>
      <c r="W27" s="480"/>
      <c r="X27" s="480"/>
      <c r="Y27" s="480"/>
      <c r="Z27" s="136" t="s">
        <v>66</v>
      </c>
      <c r="AA27" s="89"/>
      <c r="AB27" s="89"/>
      <c r="AC27" s="89"/>
      <c r="AD27" s="89"/>
      <c r="AE27" s="89"/>
      <c r="AF27" s="89"/>
      <c r="AG27" s="89"/>
      <c r="AH27" s="89"/>
      <c r="AI27" s="89"/>
      <c r="AJ27" s="135"/>
    </row>
    <row r="28" spans="1:122" s="56" customFormat="1" ht="9.9499999999999993" customHeight="1">
      <c r="A28" s="132"/>
      <c r="B28" s="99"/>
      <c r="C28" s="99"/>
      <c r="D28" s="99"/>
      <c r="E28" s="99"/>
      <c r="F28" s="99"/>
      <c r="G28" s="99"/>
      <c r="H28" s="99"/>
      <c r="I28" s="99"/>
      <c r="J28" s="99"/>
      <c r="K28" s="168"/>
      <c r="L28" s="99"/>
      <c r="M28" s="99"/>
      <c r="N28" s="99"/>
      <c r="O28" s="99"/>
      <c r="P28" s="99"/>
      <c r="Q28" s="99"/>
      <c r="R28" s="99"/>
      <c r="S28" s="99"/>
      <c r="T28" s="99"/>
      <c r="U28" s="99"/>
      <c r="V28" s="99"/>
      <c r="W28" s="99"/>
      <c r="X28" s="99"/>
      <c r="Y28" s="99"/>
      <c r="Z28" s="99"/>
      <c r="AA28" s="99"/>
      <c r="AB28" s="99"/>
      <c r="AC28" s="137"/>
      <c r="AD28" s="99"/>
      <c r="AE28" s="99"/>
      <c r="AF28" s="99"/>
      <c r="AG28" s="99"/>
      <c r="AH28" s="57"/>
      <c r="AI28" s="57"/>
      <c r="AJ28" s="100"/>
    </row>
    <row r="29" spans="1:122" s="56" customFormat="1" ht="20.100000000000001" customHeight="1">
      <c r="A29" s="132"/>
      <c r="B29" s="138" t="s">
        <v>166</v>
      </c>
      <c r="C29" s="138"/>
      <c r="D29" s="138"/>
      <c r="E29" s="138"/>
      <c r="F29" s="138"/>
      <c r="G29" s="138"/>
      <c r="H29" s="138"/>
      <c r="I29" s="138"/>
      <c r="J29" s="138"/>
      <c r="K29" s="138"/>
      <c r="L29" s="138"/>
      <c r="M29" s="138"/>
      <c r="N29" s="138"/>
      <c r="O29" s="138"/>
      <c r="P29" s="138"/>
      <c r="Q29" s="133"/>
      <c r="R29" s="133"/>
      <c r="S29" s="133"/>
      <c r="T29" s="133"/>
      <c r="U29" s="133"/>
      <c r="V29" s="133"/>
      <c r="W29" s="133"/>
      <c r="X29" s="133"/>
      <c r="Y29" s="133"/>
      <c r="Z29" s="133"/>
      <c r="AA29" s="133"/>
      <c r="AB29" s="133"/>
      <c r="AC29" s="133"/>
      <c r="AD29" s="133"/>
      <c r="AE29" s="133"/>
      <c r="AF29" s="133"/>
      <c r="AG29" s="133"/>
      <c r="AH29" s="133"/>
      <c r="AI29" s="89"/>
      <c r="AJ29" s="139"/>
    </row>
    <row r="30" spans="1:122" s="56" customFormat="1" ht="5.25" customHeight="1" thickBot="1">
      <c r="A30" s="132"/>
      <c r="B30" s="138"/>
      <c r="C30" s="138"/>
      <c r="D30" s="138"/>
      <c r="E30" s="138"/>
      <c r="F30" s="138"/>
      <c r="G30" s="138"/>
      <c r="H30" s="138"/>
      <c r="I30" s="138"/>
      <c r="J30" s="138"/>
      <c r="K30" s="138"/>
      <c r="L30" s="138"/>
      <c r="M30" s="138"/>
      <c r="N30" s="138"/>
      <c r="O30" s="138"/>
      <c r="P30" s="138"/>
      <c r="Q30" s="133"/>
      <c r="R30" s="133"/>
      <c r="S30" s="133"/>
      <c r="T30" s="133"/>
      <c r="U30" s="133"/>
      <c r="V30" s="133"/>
      <c r="W30" s="133"/>
      <c r="X30" s="133"/>
      <c r="Y30" s="133"/>
      <c r="Z30" s="133"/>
      <c r="AA30" s="133"/>
      <c r="AB30" s="133"/>
      <c r="AC30" s="133"/>
      <c r="AD30" s="133"/>
      <c r="AE30" s="133"/>
      <c r="AF30" s="133"/>
      <c r="AG30" s="133"/>
      <c r="AH30" s="133"/>
      <c r="AI30" s="89"/>
      <c r="AJ30" s="139"/>
    </row>
    <row r="31" spans="1:122" s="56" customFormat="1" ht="24" customHeight="1">
      <c r="A31" s="132"/>
      <c r="B31" s="133"/>
      <c r="C31" s="457" t="s">
        <v>167</v>
      </c>
      <c r="D31" s="458"/>
      <c r="E31" s="458"/>
      <c r="F31" s="458"/>
      <c r="G31" s="458"/>
      <c r="H31" s="458"/>
      <c r="I31" s="458"/>
      <c r="J31" s="458"/>
      <c r="K31" s="458"/>
      <c r="L31" s="458"/>
      <c r="M31" s="458"/>
      <c r="N31" s="458"/>
      <c r="O31" s="458"/>
      <c r="P31" s="481"/>
      <c r="Q31" s="469" t="s">
        <v>165</v>
      </c>
      <c r="R31" s="458"/>
      <c r="S31" s="458"/>
      <c r="T31" s="458"/>
      <c r="U31" s="458"/>
      <c r="V31" s="458"/>
      <c r="W31" s="458"/>
      <c r="X31" s="458"/>
      <c r="Y31" s="458"/>
      <c r="Z31" s="460"/>
      <c r="AA31" s="89"/>
      <c r="AB31" s="89"/>
      <c r="AC31" s="89"/>
      <c r="AD31" s="89"/>
      <c r="AE31" s="89"/>
      <c r="AF31" s="89"/>
      <c r="AG31" s="89"/>
      <c r="AH31" s="89"/>
      <c r="AI31" s="89"/>
      <c r="AJ31" s="139"/>
    </row>
    <row r="32" spans="1:122" s="56" customFormat="1" ht="30" customHeight="1">
      <c r="A32" s="132"/>
      <c r="B32" s="133"/>
      <c r="C32" s="563" t="str">
        <f>IF(入力フォーム!K64="","",入力フォーム!K64)</f>
        <v/>
      </c>
      <c r="D32" s="564"/>
      <c r="E32" s="564"/>
      <c r="F32" s="564"/>
      <c r="G32" s="564"/>
      <c r="H32" s="564"/>
      <c r="I32" s="564"/>
      <c r="J32" s="564"/>
      <c r="K32" s="564"/>
      <c r="L32" s="564"/>
      <c r="M32" s="564"/>
      <c r="N32" s="564"/>
      <c r="O32" s="564"/>
      <c r="P32" s="565"/>
      <c r="Q32" s="449" t="str">
        <f>IF(入力フォーム!K66="","",入力フォーム!K66)</f>
        <v/>
      </c>
      <c r="R32" s="450"/>
      <c r="S32" s="450"/>
      <c r="T32" s="450"/>
      <c r="U32" s="450"/>
      <c r="V32" s="450"/>
      <c r="W32" s="450"/>
      <c r="X32" s="450"/>
      <c r="Y32" s="450"/>
      <c r="Z32" s="131" t="s">
        <v>66</v>
      </c>
      <c r="AA32" s="133"/>
      <c r="AB32" s="133"/>
      <c r="AC32" s="133"/>
      <c r="AD32" s="133"/>
      <c r="AE32" s="133"/>
      <c r="AF32" s="133"/>
      <c r="AG32" s="133"/>
      <c r="AH32" s="133"/>
      <c r="AI32" s="133"/>
      <c r="AJ32" s="100"/>
    </row>
    <row r="33" spans="1:80" s="56" customFormat="1" ht="30" customHeight="1">
      <c r="A33" s="132"/>
      <c r="B33" s="133"/>
      <c r="C33" s="482" t="str">
        <f>IF(入力フォーム!K71="","",入力フォーム!K71)</f>
        <v/>
      </c>
      <c r="D33" s="483"/>
      <c r="E33" s="483"/>
      <c r="F33" s="483"/>
      <c r="G33" s="483"/>
      <c r="H33" s="483"/>
      <c r="I33" s="483"/>
      <c r="J33" s="483"/>
      <c r="K33" s="483"/>
      <c r="L33" s="483"/>
      <c r="M33" s="483"/>
      <c r="N33" s="483"/>
      <c r="O33" s="483"/>
      <c r="P33" s="484"/>
      <c r="Q33" s="474" t="str">
        <f>IF(入力フォーム!K73="","",入力フォーム!K73)</f>
        <v/>
      </c>
      <c r="R33" s="475"/>
      <c r="S33" s="475"/>
      <c r="T33" s="475"/>
      <c r="U33" s="475"/>
      <c r="V33" s="475"/>
      <c r="W33" s="475"/>
      <c r="X33" s="475"/>
      <c r="Y33" s="475"/>
      <c r="Z33" s="134" t="s">
        <v>66</v>
      </c>
      <c r="AA33" s="133"/>
      <c r="AB33" s="133"/>
      <c r="AC33" s="133"/>
      <c r="AD33" s="133"/>
      <c r="AE33" s="133"/>
      <c r="AF33" s="133"/>
      <c r="AG33" s="133"/>
      <c r="AH33" s="133"/>
      <c r="AI33" s="133"/>
      <c r="AJ33" s="100"/>
    </row>
    <row r="34" spans="1:80" s="56" customFormat="1" ht="30" customHeight="1" thickBot="1">
      <c r="A34" s="132"/>
      <c r="B34" s="133"/>
      <c r="C34" s="485" t="str">
        <f>IF(入力フォーム!K78="","",入力フォーム!K78)</f>
        <v/>
      </c>
      <c r="D34" s="486"/>
      <c r="E34" s="486"/>
      <c r="F34" s="486"/>
      <c r="G34" s="486"/>
      <c r="H34" s="486"/>
      <c r="I34" s="486"/>
      <c r="J34" s="486"/>
      <c r="K34" s="486"/>
      <c r="L34" s="486"/>
      <c r="M34" s="486"/>
      <c r="N34" s="486"/>
      <c r="O34" s="486"/>
      <c r="P34" s="487"/>
      <c r="Q34" s="479" t="str">
        <f>IF(入力フォーム!K80="","",入力フォーム!K80)</f>
        <v/>
      </c>
      <c r="R34" s="480"/>
      <c r="S34" s="480"/>
      <c r="T34" s="480"/>
      <c r="U34" s="480"/>
      <c r="V34" s="480"/>
      <c r="W34" s="480"/>
      <c r="X34" s="480"/>
      <c r="Y34" s="480"/>
      <c r="Z34" s="136" t="s">
        <v>66</v>
      </c>
      <c r="AA34" s="140"/>
      <c r="AB34" s="140"/>
      <c r="AC34" s="140"/>
      <c r="AD34" s="140"/>
      <c r="AE34" s="140"/>
      <c r="AF34" s="140"/>
      <c r="AG34" s="140"/>
      <c r="AH34" s="140"/>
      <c r="AI34" s="140"/>
      <c r="AJ34" s="141"/>
    </row>
    <row r="35" spans="1:80" s="56" customFormat="1" ht="9.9499999999999993" customHeight="1">
      <c r="A35" s="132"/>
      <c r="B35" s="142"/>
      <c r="C35" s="142"/>
      <c r="D35" s="142"/>
      <c r="E35" s="142"/>
      <c r="F35" s="142"/>
      <c r="G35" s="142"/>
      <c r="H35" s="142"/>
      <c r="I35" s="142"/>
      <c r="J35" s="142"/>
      <c r="K35" s="142"/>
      <c r="L35" s="142"/>
      <c r="M35" s="142"/>
      <c r="N35" s="142"/>
      <c r="O35" s="142"/>
      <c r="P35" s="142"/>
      <c r="Q35" s="142"/>
      <c r="R35" s="142"/>
      <c r="S35" s="142"/>
      <c r="T35" s="142"/>
      <c r="U35" s="142"/>
      <c r="V35" s="142"/>
      <c r="W35" s="142"/>
      <c r="X35" s="142"/>
      <c r="Y35" s="142"/>
      <c r="Z35" s="142"/>
      <c r="AA35" s="142"/>
      <c r="AB35" s="142"/>
      <c r="AC35" s="142"/>
      <c r="AD35" s="142"/>
      <c r="AE35" s="142"/>
      <c r="AF35" s="142"/>
      <c r="AG35" s="142"/>
      <c r="AH35" s="133"/>
      <c r="AI35" s="140"/>
      <c r="AJ35" s="141"/>
    </row>
    <row r="36" spans="1:80" s="56" customFormat="1" ht="20.100000000000001" customHeight="1">
      <c r="A36" s="132"/>
      <c r="B36" s="138" t="s">
        <v>168</v>
      </c>
      <c r="C36" s="138"/>
      <c r="D36" s="138"/>
      <c r="E36" s="138"/>
      <c r="F36" s="138"/>
      <c r="G36" s="138"/>
      <c r="H36" s="138"/>
      <c r="I36" s="138"/>
      <c r="J36" s="138"/>
      <c r="K36" s="99"/>
      <c r="L36" s="99"/>
      <c r="M36" s="99"/>
      <c r="N36" s="99"/>
      <c r="O36" s="99"/>
      <c r="P36" s="99"/>
      <c r="Q36" s="99"/>
      <c r="R36" s="99"/>
      <c r="S36" s="99"/>
      <c r="T36" s="99"/>
      <c r="U36" s="99"/>
      <c r="V36" s="99"/>
      <c r="W36" s="99"/>
      <c r="X36" s="99"/>
      <c r="Y36" s="99"/>
      <c r="Z36" s="99"/>
      <c r="AA36" s="99"/>
      <c r="AB36" s="99"/>
      <c r="AC36" s="99"/>
      <c r="AD36" s="99"/>
      <c r="AE36" s="99"/>
      <c r="AF36" s="99"/>
      <c r="AG36" s="99"/>
      <c r="AH36" s="99"/>
      <c r="AI36" s="99"/>
      <c r="AJ36" s="141"/>
    </row>
    <row r="37" spans="1:80" s="56" customFormat="1" ht="5.25" customHeight="1" thickBot="1">
      <c r="A37" s="132"/>
      <c r="B37" s="143"/>
      <c r="C37" s="143"/>
      <c r="D37" s="143"/>
      <c r="E37" s="143"/>
      <c r="F37" s="143"/>
      <c r="G37" s="143"/>
      <c r="H37" s="143"/>
      <c r="I37" s="143"/>
      <c r="J37" s="143"/>
      <c r="K37" s="99"/>
      <c r="L37" s="99"/>
      <c r="M37" s="99"/>
      <c r="N37" s="99"/>
      <c r="O37" s="99"/>
      <c r="P37" s="99"/>
      <c r="Q37" s="99"/>
      <c r="R37" s="99"/>
      <c r="S37" s="99"/>
      <c r="T37" s="99"/>
      <c r="U37" s="99"/>
      <c r="V37" s="99"/>
      <c r="W37" s="99"/>
      <c r="X37" s="99"/>
      <c r="Y37" s="99"/>
      <c r="Z37" s="99"/>
      <c r="AA37" s="99"/>
      <c r="AB37" s="99"/>
      <c r="AC37" s="99"/>
      <c r="AD37" s="99"/>
      <c r="AE37" s="99"/>
      <c r="AF37" s="99"/>
      <c r="AG37" s="99"/>
      <c r="AH37" s="99"/>
      <c r="AI37" s="99"/>
      <c r="AJ37" s="141"/>
    </row>
    <row r="38" spans="1:80" s="56" customFormat="1" ht="24" customHeight="1">
      <c r="A38" s="132"/>
      <c r="B38" s="133"/>
      <c r="C38" s="561" t="s">
        <v>169</v>
      </c>
      <c r="D38" s="488"/>
      <c r="E38" s="488"/>
      <c r="F38" s="488"/>
      <c r="G38" s="488"/>
      <c r="H38" s="562" t="s">
        <v>94</v>
      </c>
      <c r="I38" s="562"/>
      <c r="J38" s="562"/>
      <c r="K38" s="562"/>
      <c r="L38" s="562"/>
      <c r="M38" s="562"/>
      <c r="N38" s="562"/>
      <c r="O38" s="562"/>
      <c r="P38" s="562"/>
      <c r="Q38" s="488" t="s">
        <v>170</v>
      </c>
      <c r="R38" s="488"/>
      <c r="S38" s="488"/>
      <c r="T38" s="488"/>
      <c r="U38" s="488"/>
      <c r="V38" s="488"/>
      <c r="W38" s="488" t="s">
        <v>171</v>
      </c>
      <c r="X38" s="488"/>
      <c r="Y38" s="488"/>
      <c r="Z38" s="488"/>
      <c r="AA38" s="488"/>
      <c r="AB38" s="488"/>
      <c r="AC38" s="488" t="s">
        <v>172</v>
      </c>
      <c r="AD38" s="488"/>
      <c r="AE38" s="488"/>
      <c r="AF38" s="488"/>
      <c r="AG38" s="488"/>
      <c r="AH38" s="489"/>
      <c r="AI38" s="99"/>
      <c r="AJ38" s="141"/>
    </row>
    <row r="39" spans="1:80" s="56" customFormat="1" ht="35.25" customHeight="1">
      <c r="A39" s="132"/>
      <c r="B39" s="133"/>
      <c r="C39" s="490" t="str">
        <f>所得計算シート!J7</f>
        <v/>
      </c>
      <c r="D39" s="491"/>
      <c r="E39" s="491"/>
      <c r="F39" s="491"/>
      <c r="G39" s="491"/>
      <c r="H39" s="492" t="str">
        <f>IF(入力フォーム!G87="","",入力フォーム!G87)</f>
        <v/>
      </c>
      <c r="I39" s="493"/>
      <c r="J39" s="493"/>
      <c r="K39" s="493"/>
      <c r="L39" s="493"/>
      <c r="M39" s="493"/>
      <c r="N39" s="493"/>
      <c r="O39" s="493"/>
      <c r="P39" s="494"/>
      <c r="Q39" s="495" t="str">
        <f>IF(入力フォーム!K89="","",入力フォーム!K89)</f>
        <v/>
      </c>
      <c r="R39" s="496"/>
      <c r="S39" s="496"/>
      <c r="T39" s="496"/>
      <c r="U39" s="496"/>
      <c r="V39" s="174" t="s">
        <v>184</v>
      </c>
      <c r="W39" s="495" t="str">
        <f>IF(入力フォーム!K91="","",入力フォーム!K91)</f>
        <v/>
      </c>
      <c r="X39" s="496"/>
      <c r="Y39" s="496"/>
      <c r="Z39" s="496"/>
      <c r="AA39" s="496"/>
      <c r="AB39" s="174" t="s">
        <v>184</v>
      </c>
      <c r="AC39" s="495">
        <f>IF(入力フォーム!K93="","",入力フォーム!K93)</f>
        <v>0</v>
      </c>
      <c r="AD39" s="496"/>
      <c r="AE39" s="496"/>
      <c r="AF39" s="496"/>
      <c r="AG39" s="496"/>
      <c r="AH39" s="131" t="s">
        <v>66</v>
      </c>
      <c r="AI39" s="99"/>
      <c r="AJ39" s="141"/>
    </row>
    <row r="40" spans="1:80" s="56" customFormat="1" ht="35.25" customHeight="1">
      <c r="A40" s="132"/>
      <c r="B40" s="133"/>
      <c r="C40" s="555" t="str">
        <f>所得計算シート!J16</f>
        <v/>
      </c>
      <c r="D40" s="556"/>
      <c r="E40" s="556"/>
      <c r="F40" s="556"/>
      <c r="G40" s="557"/>
      <c r="H40" s="558" t="str">
        <f>IF(入力フォーム!G99="","",入力フォーム!G99)</f>
        <v/>
      </c>
      <c r="I40" s="559"/>
      <c r="J40" s="559"/>
      <c r="K40" s="559"/>
      <c r="L40" s="559"/>
      <c r="M40" s="559"/>
      <c r="N40" s="559"/>
      <c r="O40" s="559"/>
      <c r="P40" s="560"/>
      <c r="Q40" s="497" t="str">
        <f>IF(入力フォーム!K101="","",入力フォーム!K101)</f>
        <v/>
      </c>
      <c r="R40" s="498"/>
      <c r="S40" s="498"/>
      <c r="T40" s="498"/>
      <c r="U40" s="498"/>
      <c r="V40" s="175" t="s">
        <v>184</v>
      </c>
      <c r="W40" s="497" t="str">
        <f>IF(入力フォーム!K103="","",入力フォーム!K103)</f>
        <v/>
      </c>
      <c r="X40" s="498"/>
      <c r="Y40" s="498"/>
      <c r="Z40" s="498"/>
      <c r="AA40" s="498"/>
      <c r="AB40" s="175" t="s">
        <v>184</v>
      </c>
      <c r="AC40" s="497">
        <f>IF(入力フォーム!K105="","",入力フォーム!K105)</f>
        <v>0</v>
      </c>
      <c r="AD40" s="498"/>
      <c r="AE40" s="498"/>
      <c r="AF40" s="498"/>
      <c r="AG40" s="498"/>
      <c r="AH40" s="134" t="s">
        <v>66</v>
      </c>
      <c r="AI40" s="99"/>
      <c r="AJ40" s="100"/>
    </row>
    <row r="41" spans="1:80" s="56" customFormat="1" ht="35.25" customHeight="1" thickBot="1">
      <c r="A41" s="132"/>
      <c r="B41" s="133"/>
      <c r="C41" s="499" t="str">
        <f>所得計算シート!J25</f>
        <v/>
      </c>
      <c r="D41" s="500"/>
      <c r="E41" s="500"/>
      <c r="F41" s="500"/>
      <c r="G41" s="501"/>
      <c r="H41" s="502" t="str">
        <f>IF(入力フォーム!G111="","",入力フォーム!G111)</f>
        <v/>
      </c>
      <c r="I41" s="503"/>
      <c r="J41" s="503"/>
      <c r="K41" s="503"/>
      <c r="L41" s="503"/>
      <c r="M41" s="503"/>
      <c r="N41" s="503"/>
      <c r="O41" s="503"/>
      <c r="P41" s="504"/>
      <c r="Q41" s="505" t="str">
        <f>IF(入力フォーム!K113="","",入力フォーム!K113)</f>
        <v/>
      </c>
      <c r="R41" s="506"/>
      <c r="S41" s="506"/>
      <c r="T41" s="506"/>
      <c r="U41" s="506"/>
      <c r="V41" s="176" t="s">
        <v>184</v>
      </c>
      <c r="W41" s="505" t="str">
        <f>IF(入力フォーム!K115="","",入力フォーム!K115)</f>
        <v/>
      </c>
      <c r="X41" s="506"/>
      <c r="Y41" s="506"/>
      <c r="Z41" s="506"/>
      <c r="AA41" s="506"/>
      <c r="AB41" s="176" t="s">
        <v>184</v>
      </c>
      <c r="AC41" s="505">
        <f>IF(入力フォーム!K117="","",入力フォーム!K117)</f>
        <v>0</v>
      </c>
      <c r="AD41" s="506"/>
      <c r="AE41" s="506"/>
      <c r="AF41" s="506"/>
      <c r="AG41" s="506"/>
      <c r="AH41" s="136" t="s">
        <v>66</v>
      </c>
      <c r="AI41" s="89"/>
      <c r="AJ41" s="100"/>
    </row>
    <row r="42" spans="1:80" ht="20.100000000000001" customHeight="1">
      <c r="A42" s="98"/>
      <c r="B42" s="58"/>
      <c r="C42" s="133" t="s">
        <v>95</v>
      </c>
      <c r="D42" s="133"/>
      <c r="E42" s="133"/>
      <c r="F42" s="133"/>
      <c r="G42" s="133"/>
      <c r="H42" s="133"/>
      <c r="I42" s="133"/>
      <c r="J42" s="133"/>
      <c r="K42" s="133"/>
      <c r="L42" s="133"/>
      <c r="M42" s="133"/>
      <c r="N42" s="133"/>
      <c r="O42" s="133"/>
      <c r="P42" s="133"/>
      <c r="Q42" s="133"/>
      <c r="R42" s="133"/>
      <c r="S42" s="133"/>
      <c r="T42" s="133"/>
      <c r="U42" s="133"/>
      <c r="V42" s="133"/>
      <c r="W42" s="133"/>
      <c r="X42" s="133"/>
      <c r="Y42" s="133"/>
      <c r="Z42" s="133"/>
      <c r="AA42" s="133"/>
      <c r="AB42" s="133"/>
      <c r="AC42" s="133"/>
      <c r="AD42" s="133"/>
      <c r="AE42" s="133"/>
      <c r="AF42" s="133"/>
      <c r="AG42" s="133"/>
      <c r="AH42" s="89"/>
      <c r="AI42" s="89"/>
      <c r="AJ42" s="100"/>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c r="BR42" s="54"/>
      <c r="BS42" s="54"/>
      <c r="BT42" s="54"/>
      <c r="BU42" s="54"/>
      <c r="BV42" s="54"/>
      <c r="BW42" s="54"/>
    </row>
    <row r="43" spans="1:80" ht="12.75" customHeight="1" thickBot="1">
      <c r="A43" s="144"/>
      <c r="B43" s="102"/>
      <c r="C43" s="145"/>
      <c r="D43" s="145"/>
      <c r="E43" s="145"/>
      <c r="F43" s="145"/>
      <c r="G43" s="145"/>
      <c r="H43" s="145"/>
      <c r="I43" s="145"/>
      <c r="J43" s="145"/>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03"/>
      <c r="AI43" s="103"/>
      <c r="AJ43" s="146"/>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c r="BR43" s="54"/>
    </row>
    <row r="44" spans="1:80" ht="9" customHeight="1">
      <c r="B44" s="65"/>
      <c r="C44" s="57"/>
      <c r="D44" s="57"/>
      <c r="E44" s="57"/>
      <c r="F44" s="57"/>
      <c r="G44" s="57"/>
      <c r="H44" s="57"/>
      <c r="I44" s="57"/>
      <c r="J44" s="57"/>
      <c r="K44" s="57"/>
      <c r="L44" s="57"/>
      <c r="M44" s="57"/>
      <c r="N44" s="57"/>
      <c r="O44" s="57"/>
      <c r="P44" s="57"/>
      <c r="Q44" s="57"/>
      <c r="R44" s="57"/>
      <c r="S44" s="57"/>
      <c r="T44" s="57"/>
      <c r="U44" s="57"/>
      <c r="V44" s="57"/>
      <c r="W44" s="57"/>
      <c r="X44" s="57"/>
      <c r="Y44" s="57"/>
      <c r="Z44" s="57"/>
      <c r="AA44" s="57"/>
      <c r="AB44" s="57"/>
      <c r="AC44" s="57"/>
      <c r="AD44" s="57"/>
      <c r="AE44" s="57"/>
      <c r="AF44" s="57"/>
      <c r="AG44" s="57"/>
      <c r="AM44" s="54"/>
      <c r="AN44" s="54"/>
      <c r="AO44" s="54"/>
      <c r="AP44" s="54"/>
      <c r="AQ44" s="54"/>
      <c r="AR44" s="54"/>
      <c r="AS44" s="54"/>
      <c r="AT44" s="54"/>
      <c r="AU44" s="54"/>
      <c r="AV44" s="54"/>
      <c r="AW44" s="54"/>
      <c r="AX44" s="54"/>
      <c r="AY44" s="54"/>
      <c r="AZ44" s="54"/>
      <c r="BA44" s="54"/>
      <c r="BB44" s="54"/>
      <c r="BC44" s="54"/>
      <c r="BD44" s="54"/>
      <c r="BE44" s="54"/>
      <c r="BF44" s="54"/>
      <c r="BG44" s="54"/>
      <c r="BH44" s="54"/>
      <c r="BI44" s="54"/>
      <c r="BJ44" s="54"/>
      <c r="BK44" s="54"/>
      <c r="BL44" s="54"/>
      <c r="BM44" s="54"/>
      <c r="BN44" s="54"/>
      <c r="BO44" s="54"/>
      <c r="BP44" s="54"/>
      <c r="BQ44" s="54"/>
      <c r="BR44" s="54"/>
    </row>
    <row r="45" spans="1:80" ht="20.100000000000001" customHeight="1">
      <c r="B45" s="147" t="s">
        <v>173</v>
      </c>
      <c r="C45" s="60"/>
      <c r="D45" s="60"/>
      <c r="E45" s="60"/>
      <c r="AB45" s="441" t="s">
        <v>174</v>
      </c>
      <c r="AC45" s="442"/>
      <c r="AD45" s="442"/>
      <c r="AE45" s="442"/>
      <c r="AF45" s="442"/>
      <c r="AG45" s="442"/>
      <c r="AH45" s="443"/>
      <c r="AM45" s="54"/>
      <c r="AN45" s="54"/>
      <c r="AO45" s="54"/>
      <c r="AP45" s="54"/>
      <c r="AQ45" s="54"/>
      <c r="AR45" s="54"/>
      <c r="AS45" s="54"/>
      <c r="AT45" s="54"/>
      <c r="AU45" s="54"/>
      <c r="AV45" s="54"/>
      <c r="AW45" s="54"/>
      <c r="AX45" s="54"/>
      <c r="AY45" s="54"/>
      <c r="AZ45" s="54"/>
      <c r="BA45" s="54"/>
      <c r="BB45" s="54"/>
      <c r="BC45" s="54"/>
      <c r="BD45" s="54"/>
      <c r="BE45" s="54"/>
      <c r="BF45" s="54"/>
      <c r="BG45" s="54"/>
      <c r="BH45" s="54"/>
      <c r="BI45" s="54"/>
      <c r="BJ45" s="54"/>
      <c r="BK45" s="54"/>
      <c r="BL45" s="54"/>
      <c r="BM45" s="54"/>
      <c r="BN45" s="54"/>
      <c r="BO45" s="54"/>
      <c r="BP45" s="54"/>
      <c r="BQ45" s="54"/>
      <c r="BR45" s="54"/>
    </row>
    <row r="46" spans="1:80" ht="33" customHeight="1">
      <c r="B46" s="62"/>
      <c r="C46" s="60"/>
      <c r="D46" s="60"/>
      <c r="E46" s="61"/>
      <c r="AB46" s="523" t="str">
        <f>申請書!G38</f>
        <v/>
      </c>
      <c r="AC46" s="524"/>
      <c r="AD46" s="524"/>
      <c r="AE46" s="524"/>
      <c r="AF46" s="524"/>
      <c r="AG46" s="524"/>
      <c r="AH46" s="525"/>
      <c r="AM46" s="54"/>
      <c r="AN46" s="54"/>
      <c r="AO46" s="54"/>
      <c r="AP46" s="54"/>
      <c r="AQ46" s="54"/>
      <c r="AR46" s="54"/>
      <c r="AS46" s="54"/>
      <c r="AT46" s="54"/>
      <c r="AU46" s="54"/>
      <c r="AV46" s="54"/>
      <c r="AW46" s="54"/>
      <c r="AX46" s="54"/>
      <c r="AY46" s="54"/>
      <c r="AZ46" s="54"/>
      <c r="BA46" s="54"/>
      <c r="BB46" s="54"/>
      <c r="BC46" s="54"/>
      <c r="BD46" s="54"/>
      <c r="BE46" s="54"/>
      <c r="BF46" s="54"/>
      <c r="BG46" s="54"/>
      <c r="BH46" s="54"/>
      <c r="BI46" s="54"/>
      <c r="BJ46" s="54"/>
      <c r="BK46" s="54"/>
      <c r="BL46" s="54"/>
      <c r="BM46" s="54"/>
      <c r="BN46" s="54"/>
      <c r="BO46" s="54"/>
      <c r="BP46" s="54"/>
      <c r="BQ46" s="54"/>
      <c r="BR46" s="54"/>
    </row>
    <row r="47" spans="1:80" ht="20.100000000000001" customHeight="1">
      <c r="B47" s="148"/>
      <c r="C47" s="515" t="s">
        <v>96</v>
      </c>
      <c r="D47" s="516"/>
      <c r="E47" s="516"/>
      <c r="F47" s="516"/>
      <c r="G47" s="516"/>
      <c r="H47" s="516"/>
      <c r="I47" s="516"/>
      <c r="J47" s="516"/>
      <c r="K47" s="516"/>
      <c r="L47" s="516"/>
      <c r="M47" s="517"/>
      <c r="P47" s="518" t="s">
        <v>97</v>
      </c>
      <c r="Q47" s="519"/>
      <c r="R47" s="519"/>
      <c r="S47" s="519"/>
      <c r="T47" s="519"/>
      <c r="U47" s="520"/>
      <c r="W47" s="54"/>
      <c r="X47" s="54"/>
      <c r="Y47" s="54"/>
      <c r="Z47" s="54"/>
      <c r="AA47" s="54"/>
      <c r="AB47" s="54"/>
      <c r="AC47" s="54"/>
      <c r="AD47" s="54"/>
      <c r="AE47" s="54"/>
      <c r="AF47" s="54"/>
      <c r="AG47" s="54"/>
      <c r="AH47" s="54"/>
      <c r="AI47" s="56"/>
      <c r="CB47" s="54"/>
    </row>
    <row r="48" spans="1:80" ht="20.100000000000001" customHeight="1">
      <c r="B48" s="149" t="s">
        <v>99</v>
      </c>
      <c r="C48" s="441" t="s">
        <v>203</v>
      </c>
      <c r="D48" s="442"/>
      <c r="E48" s="442"/>
      <c r="F48" s="443"/>
      <c r="G48" s="445">
        <f>所得計算シート!C6</f>
        <v>0</v>
      </c>
      <c r="H48" s="440"/>
      <c r="I48" s="440"/>
      <c r="J48" s="440"/>
      <c r="K48" s="440"/>
      <c r="L48" s="440"/>
      <c r="M48" s="63" t="s">
        <v>66</v>
      </c>
      <c r="N48" s="513" t="s">
        <v>100</v>
      </c>
      <c r="O48" s="514"/>
      <c r="P48" s="521">
        <f>所得計算シート!D22-所得計算シート!D24</f>
        <v>0</v>
      </c>
      <c r="Q48" s="522"/>
      <c r="R48" s="522"/>
      <c r="S48" s="522"/>
      <c r="T48" s="522"/>
      <c r="U48" s="150" t="s">
        <v>66</v>
      </c>
      <c r="W48" s="54"/>
      <c r="X48" s="507" t="s">
        <v>98</v>
      </c>
      <c r="Y48" s="508"/>
      <c r="Z48" s="508"/>
      <c r="AA48" s="509"/>
      <c r="AB48" s="532">
        <f>所得計算シート!N6</f>
        <v>0</v>
      </c>
      <c r="AC48" s="529"/>
      <c r="AD48" s="529"/>
      <c r="AE48" s="529"/>
      <c r="AF48" s="529"/>
      <c r="AG48" s="529"/>
      <c r="AH48" s="526" t="s">
        <v>176</v>
      </c>
      <c r="AI48" s="56"/>
      <c r="CB48" s="54"/>
    </row>
    <row r="49" spans="2:80" ht="20.100000000000001" customHeight="1">
      <c r="B49" s="149" t="s">
        <v>99</v>
      </c>
      <c r="C49" s="441" t="s">
        <v>178</v>
      </c>
      <c r="D49" s="442"/>
      <c r="E49" s="442"/>
      <c r="F49" s="443"/>
      <c r="G49" s="445">
        <f>所得計算シート!G6</f>
        <v>0</v>
      </c>
      <c r="H49" s="440"/>
      <c r="I49" s="440"/>
      <c r="J49" s="440"/>
      <c r="K49" s="440"/>
      <c r="L49" s="440"/>
      <c r="M49" s="63" t="s">
        <v>66</v>
      </c>
      <c r="N49" s="513" t="s">
        <v>100</v>
      </c>
      <c r="O49" s="514"/>
      <c r="P49" s="553">
        <f>所得計算シート!H36</f>
        <v>0</v>
      </c>
      <c r="Q49" s="554"/>
      <c r="R49" s="554"/>
      <c r="S49" s="554"/>
      <c r="T49" s="554"/>
      <c r="U49" s="83" t="s">
        <v>66</v>
      </c>
      <c r="W49" s="54"/>
      <c r="X49" s="510"/>
      <c r="Y49" s="511"/>
      <c r="Z49" s="511"/>
      <c r="AA49" s="512"/>
      <c r="AB49" s="530"/>
      <c r="AC49" s="531"/>
      <c r="AD49" s="531"/>
      <c r="AE49" s="531"/>
      <c r="AF49" s="531"/>
      <c r="AG49" s="531"/>
      <c r="AH49" s="527"/>
      <c r="AI49" s="56"/>
      <c r="CB49" s="54"/>
    </row>
    <row r="50" spans="2:80" ht="20.100000000000001" customHeight="1">
      <c r="B50" s="149" t="s">
        <v>99</v>
      </c>
      <c r="C50" s="441" t="str">
        <f>IF(C39="","",C39)</f>
        <v/>
      </c>
      <c r="D50" s="442"/>
      <c r="E50" s="442"/>
      <c r="F50" s="443"/>
      <c r="G50" s="444" t="str">
        <f>所得計算シート!K7</f>
        <v/>
      </c>
      <c r="H50" s="440"/>
      <c r="I50" s="440"/>
      <c r="J50" s="440"/>
      <c r="K50" s="440"/>
      <c r="L50" s="440"/>
      <c r="M50" s="63" t="s">
        <v>66</v>
      </c>
      <c r="N50" s="513" t="s">
        <v>100</v>
      </c>
      <c r="O50" s="514"/>
      <c r="P50" s="439">
        <f>所得計算シート!K13</f>
        <v>0</v>
      </c>
      <c r="Q50" s="440"/>
      <c r="R50" s="440"/>
      <c r="S50" s="440"/>
      <c r="T50" s="440"/>
      <c r="U50" s="63" t="s">
        <v>66</v>
      </c>
      <c r="W50" s="54"/>
      <c r="X50" s="507" t="s">
        <v>101</v>
      </c>
      <c r="Y50" s="508"/>
      <c r="Z50" s="508"/>
      <c r="AA50" s="509"/>
      <c r="AB50" s="528">
        <f>所得計算シート!N8</f>
        <v>0</v>
      </c>
      <c r="AC50" s="529"/>
      <c r="AD50" s="529"/>
      <c r="AE50" s="529"/>
      <c r="AF50" s="529"/>
      <c r="AG50" s="529"/>
      <c r="AH50" s="526" t="s">
        <v>176</v>
      </c>
      <c r="AI50" s="56"/>
      <c r="CB50" s="54"/>
    </row>
    <row r="51" spans="2:80" ht="20.100000000000001" customHeight="1">
      <c r="B51" s="149" t="s">
        <v>99</v>
      </c>
      <c r="C51" s="441" t="str">
        <f>IF(C40="","",C40)</f>
        <v/>
      </c>
      <c r="D51" s="442"/>
      <c r="E51" s="442"/>
      <c r="F51" s="443"/>
      <c r="G51" s="444" t="str">
        <f>所得計算シート!K16</f>
        <v/>
      </c>
      <c r="H51" s="440"/>
      <c r="I51" s="440"/>
      <c r="J51" s="440"/>
      <c r="K51" s="440"/>
      <c r="L51" s="440"/>
      <c r="M51" s="63" t="s">
        <v>66</v>
      </c>
      <c r="N51" s="513" t="s">
        <v>100</v>
      </c>
      <c r="O51" s="514"/>
      <c r="P51" s="439">
        <f>所得計算シート!K22</f>
        <v>0</v>
      </c>
      <c r="Q51" s="440"/>
      <c r="R51" s="440"/>
      <c r="S51" s="440"/>
      <c r="T51" s="440"/>
      <c r="U51" s="63" t="s">
        <v>66</v>
      </c>
      <c r="W51" s="54"/>
      <c r="X51" s="510"/>
      <c r="Y51" s="511"/>
      <c r="Z51" s="511"/>
      <c r="AA51" s="512"/>
      <c r="AB51" s="530"/>
      <c r="AC51" s="531"/>
      <c r="AD51" s="531"/>
      <c r="AE51" s="531"/>
      <c r="AF51" s="531"/>
      <c r="AG51" s="531"/>
      <c r="AH51" s="527"/>
      <c r="AI51" s="56"/>
      <c r="CB51" s="54"/>
    </row>
    <row r="52" spans="2:80" ht="20.100000000000001" customHeight="1">
      <c r="B52" s="149" t="s">
        <v>99</v>
      </c>
      <c r="C52" s="441" t="str">
        <f>IF(C41="","",C41)</f>
        <v/>
      </c>
      <c r="D52" s="442"/>
      <c r="E52" s="442"/>
      <c r="F52" s="443"/>
      <c r="G52" s="444" t="str">
        <f>所得計算シート!K25</f>
        <v/>
      </c>
      <c r="H52" s="440"/>
      <c r="I52" s="440"/>
      <c r="J52" s="440"/>
      <c r="K52" s="440"/>
      <c r="L52" s="440"/>
      <c r="M52" s="63" t="s">
        <v>66</v>
      </c>
      <c r="N52" s="513" t="s">
        <v>100</v>
      </c>
      <c r="O52" s="514"/>
      <c r="P52" s="439">
        <f>所得計算シート!K31</f>
        <v>0</v>
      </c>
      <c r="Q52" s="440"/>
      <c r="R52" s="440"/>
      <c r="S52" s="440"/>
      <c r="T52" s="440"/>
      <c r="U52" s="63" t="s">
        <v>66</v>
      </c>
      <c r="W52" s="54"/>
      <c r="X52" s="533" t="s">
        <v>102</v>
      </c>
      <c r="Y52" s="534"/>
      <c r="Z52" s="534"/>
      <c r="AA52" s="535"/>
      <c r="AB52" s="539">
        <f>所得計算シート!N10</f>
        <v>0</v>
      </c>
      <c r="AC52" s="540"/>
      <c r="AD52" s="540"/>
      <c r="AE52" s="540"/>
      <c r="AF52" s="540"/>
      <c r="AG52" s="540"/>
      <c r="AH52" s="541"/>
      <c r="AI52" s="56"/>
      <c r="CB52" s="54"/>
    </row>
    <row r="53" spans="2:80" ht="20.100000000000001" customHeight="1">
      <c r="B53" s="149" t="s">
        <v>99</v>
      </c>
      <c r="C53" s="441"/>
      <c r="D53" s="442"/>
      <c r="E53" s="442"/>
      <c r="F53" s="443"/>
      <c r="G53" s="545"/>
      <c r="H53" s="440"/>
      <c r="I53" s="440"/>
      <c r="J53" s="440"/>
      <c r="K53" s="440"/>
      <c r="L53" s="440"/>
      <c r="M53" s="63" t="s">
        <v>66</v>
      </c>
      <c r="N53" s="513" t="s">
        <v>100</v>
      </c>
      <c r="O53" s="514"/>
      <c r="P53" s="545"/>
      <c r="Q53" s="440"/>
      <c r="R53" s="440"/>
      <c r="S53" s="440"/>
      <c r="T53" s="440"/>
      <c r="U53" s="63" t="s">
        <v>66</v>
      </c>
      <c r="W53" s="54"/>
      <c r="X53" s="536"/>
      <c r="Y53" s="537"/>
      <c r="Z53" s="537"/>
      <c r="AA53" s="538"/>
      <c r="AB53" s="542"/>
      <c r="AC53" s="543"/>
      <c r="AD53" s="543"/>
      <c r="AE53" s="543"/>
      <c r="AF53" s="543"/>
      <c r="AG53" s="543"/>
      <c r="AH53" s="544"/>
      <c r="AI53" s="56"/>
      <c r="CB53" s="54"/>
    </row>
    <row r="54" spans="2:80" ht="20.100000000000001" customHeight="1">
      <c r="B54" s="149" t="s">
        <v>99</v>
      </c>
      <c r="C54" s="441"/>
      <c r="D54" s="442"/>
      <c r="E54" s="442"/>
      <c r="F54" s="443"/>
      <c r="G54" s="545"/>
      <c r="H54" s="440"/>
      <c r="I54" s="440"/>
      <c r="J54" s="440"/>
      <c r="K54" s="440"/>
      <c r="L54" s="440"/>
      <c r="M54" s="63" t="s">
        <v>66</v>
      </c>
      <c r="N54" s="513" t="s">
        <v>100</v>
      </c>
      <c r="O54" s="514"/>
      <c r="P54" s="545"/>
      <c r="Q54" s="440"/>
      <c r="R54" s="440"/>
      <c r="S54" s="440"/>
      <c r="T54" s="440"/>
      <c r="U54" s="63" t="s">
        <v>66</v>
      </c>
      <c r="W54" s="54"/>
      <c r="X54" s="533" t="s">
        <v>103</v>
      </c>
      <c r="Y54" s="534"/>
      <c r="Z54" s="534"/>
      <c r="AA54" s="535"/>
      <c r="AB54" s="539" t="str">
        <f>所得計算シート!N12</f>
        <v>半減</v>
      </c>
      <c r="AC54" s="540"/>
      <c r="AD54" s="540"/>
      <c r="AE54" s="540"/>
      <c r="AF54" s="540"/>
      <c r="AG54" s="540"/>
      <c r="AH54" s="541"/>
      <c r="AI54" s="56"/>
      <c r="CB54" s="54"/>
    </row>
    <row r="55" spans="2:80" ht="20.100000000000001" customHeight="1">
      <c r="B55" s="149" t="s">
        <v>99</v>
      </c>
      <c r="C55" s="441"/>
      <c r="D55" s="442"/>
      <c r="E55" s="442"/>
      <c r="F55" s="443"/>
      <c r="G55" s="545"/>
      <c r="H55" s="440"/>
      <c r="I55" s="440"/>
      <c r="J55" s="440"/>
      <c r="K55" s="440"/>
      <c r="L55" s="440"/>
      <c r="M55" s="64" t="s">
        <v>66</v>
      </c>
      <c r="N55" s="513" t="s">
        <v>100</v>
      </c>
      <c r="O55" s="514"/>
      <c r="P55" s="545"/>
      <c r="Q55" s="440"/>
      <c r="R55" s="440"/>
      <c r="S55" s="440"/>
      <c r="T55" s="440"/>
      <c r="U55" s="63" t="s">
        <v>66</v>
      </c>
      <c r="W55" s="57"/>
      <c r="X55" s="536"/>
      <c r="Y55" s="537"/>
      <c r="Z55" s="537"/>
      <c r="AA55" s="538"/>
      <c r="AB55" s="542"/>
      <c r="AC55" s="543"/>
      <c r="AD55" s="543"/>
      <c r="AE55" s="543"/>
      <c r="AF55" s="543"/>
      <c r="AG55" s="543"/>
      <c r="AH55" s="544"/>
      <c r="AI55" s="56"/>
      <c r="CB55" s="54"/>
    </row>
    <row r="56" spans="2:80" ht="20.100000000000001" customHeight="1">
      <c r="B56" s="149" t="s">
        <v>99</v>
      </c>
      <c r="C56" s="441" t="s">
        <v>92</v>
      </c>
      <c r="D56" s="442"/>
      <c r="E56" s="442"/>
      <c r="F56" s="442"/>
      <c r="G56" s="442"/>
      <c r="H56" s="442"/>
      <c r="I56" s="442"/>
      <c r="J56" s="442"/>
      <c r="K56" s="442"/>
      <c r="L56" s="442"/>
      <c r="M56" s="443"/>
      <c r="N56" s="58"/>
      <c r="O56" s="58"/>
      <c r="P56" s="58"/>
      <c r="Q56" s="58"/>
      <c r="R56" s="58"/>
      <c r="S56" s="58"/>
      <c r="T56" s="59"/>
      <c r="U56" s="57"/>
      <c r="V56" s="57"/>
      <c r="W56" s="57"/>
    </row>
  </sheetData>
  <mergeCells count="92">
    <mergeCell ref="C56:M56"/>
    <mergeCell ref="C11:Q12"/>
    <mergeCell ref="N54:O54"/>
    <mergeCell ref="N49:O49"/>
    <mergeCell ref="P49:T49"/>
    <mergeCell ref="N50:O50"/>
    <mergeCell ref="C40:G40"/>
    <mergeCell ref="H40:P40"/>
    <mergeCell ref="Q40:U40"/>
    <mergeCell ref="C38:G38"/>
    <mergeCell ref="H38:P38"/>
    <mergeCell ref="Q38:V38"/>
    <mergeCell ref="C32:P32"/>
    <mergeCell ref="S11:AH12"/>
    <mergeCell ref="X54:AA55"/>
    <mergeCell ref="AB54:AH55"/>
    <mergeCell ref="N55:O55"/>
    <mergeCell ref="C52:F52"/>
    <mergeCell ref="N52:O52"/>
    <mergeCell ref="X52:AA53"/>
    <mergeCell ref="AB52:AH53"/>
    <mergeCell ref="C53:F53"/>
    <mergeCell ref="N53:O53"/>
    <mergeCell ref="C55:F55"/>
    <mergeCell ref="G55:L55"/>
    <mergeCell ref="G54:L54"/>
    <mergeCell ref="G53:L53"/>
    <mergeCell ref="G52:L52"/>
    <mergeCell ref="P55:T55"/>
    <mergeCell ref="P54:T54"/>
    <mergeCell ref="P53:T53"/>
    <mergeCell ref="P52:T52"/>
    <mergeCell ref="X50:AA51"/>
    <mergeCell ref="N51:O51"/>
    <mergeCell ref="AB45:AH45"/>
    <mergeCell ref="C47:M47"/>
    <mergeCell ref="P47:U47"/>
    <mergeCell ref="C48:F48"/>
    <mergeCell ref="N48:O48"/>
    <mergeCell ref="P48:T48"/>
    <mergeCell ref="X48:AA49"/>
    <mergeCell ref="AB46:AH46"/>
    <mergeCell ref="AH48:AH49"/>
    <mergeCell ref="AH50:AH51"/>
    <mergeCell ref="AB50:AG51"/>
    <mergeCell ref="AB48:AG49"/>
    <mergeCell ref="G48:L48"/>
    <mergeCell ref="G51:L51"/>
    <mergeCell ref="W40:AA40"/>
    <mergeCell ref="AC40:AG40"/>
    <mergeCell ref="C41:G41"/>
    <mergeCell ref="H41:P41"/>
    <mergeCell ref="Q41:U41"/>
    <mergeCell ref="W41:AA41"/>
    <mergeCell ref="AC41:AG41"/>
    <mergeCell ref="W38:AB38"/>
    <mergeCell ref="AC38:AH38"/>
    <mergeCell ref="C39:G39"/>
    <mergeCell ref="H39:P39"/>
    <mergeCell ref="Q39:U39"/>
    <mergeCell ref="W39:AA39"/>
    <mergeCell ref="AC39:AG39"/>
    <mergeCell ref="Q32:Y32"/>
    <mergeCell ref="C33:P33"/>
    <mergeCell ref="Q33:Y33"/>
    <mergeCell ref="C34:P34"/>
    <mergeCell ref="Q34:Y34"/>
    <mergeCell ref="C26:P26"/>
    <mergeCell ref="Q26:Y26"/>
    <mergeCell ref="C27:P27"/>
    <mergeCell ref="Q27:Y27"/>
    <mergeCell ref="C31:P31"/>
    <mergeCell ref="Q31:Z31"/>
    <mergeCell ref="C25:P25"/>
    <mergeCell ref="Q25:Y25"/>
    <mergeCell ref="G1:AJ4"/>
    <mergeCell ref="B2:D3"/>
    <mergeCell ref="E2:F3"/>
    <mergeCell ref="AD5:AI5"/>
    <mergeCell ref="C10:Q10"/>
    <mergeCell ref="S10:AH10"/>
    <mergeCell ref="B14:L15"/>
    <mergeCell ref="C24:P24"/>
    <mergeCell ref="Q24:Z24"/>
    <mergeCell ref="P51:T51"/>
    <mergeCell ref="C49:F49"/>
    <mergeCell ref="C50:F50"/>
    <mergeCell ref="C51:F51"/>
    <mergeCell ref="C54:F54"/>
    <mergeCell ref="G50:L50"/>
    <mergeCell ref="G49:L49"/>
    <mergeCell ref="P50:T50"/>
  </mergeCells>
  <phoneticPr fontId="2"/>
  <printOptions horizontalCentered="1" verticalCentered="1"/>
  <pageMargins left="0.78740157480314965" right="0.70866141732283472" top="0.39370078740157483" bottom="0.74803149606299213" header="0.31496062992125984" footer="0.31496062992125984"/>
  <headerFooter>
    <oddHeader>&amp;R（提出用）</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6A098-8143-4BA8-8D3C-534919C11CC6}">
  <sheetPr codeName="Sheet4">
    <tabColor rgb="FF0070C0"/>
    <pageSetUpPr fitToPage="1"/>
  </sheetPr>
  <dimension ref="A1:AI60"/>
  <sheetViews>
    <sheetView showGridLines="0" zoomScale="70" zoomScaleNormal="70" workbookViewId="0">
      <selection activeCell="B39" sqref="B39:Z49"/>
    </sheetView>
  </sheetViews>
  <sheetFormatPr defaultColWidth="4.375" defaultRowHeight="13.5"/>
  <cols>
    <col min="1" max="1" width="3" style="12" customWidth="1"/>
    <col min="2" max="5" width="2.75" style="12" customWidth="1"/>
    <col min="6" max="6" width="7.125" style="12" customWidth="1"/>
    <col min="7" max="10" width="5.5" style="12" customWidth="1"/>
    <col min="11" max="14" width="4.875" style="12" customWidth="1"/>
    <col min="15" max="16" width="5.5" style="12" customWidth="1"/>
    <col min="17" max="20" width="4.625" style="12" customWidth="1"/>
    <col min="21" max="21" width="3.125" style="12" customWidth="1"/>
    <col min="22" max="26" width="4.625" style="12" customWidth="1"/>
    <col min="27" max="16384" width="4.375" style="12"/>
  </cols>
  <sheetData>
    <row r="1" spans="2:34" ht="17.45" customHeight="1">
      <c r="B1" s="322"/>
      <c r="C1" s="323"/>
      <c r="D1" s="323"/>
      <c r="E1" s="323"/>
      <c r="F1" s="323"/>
      <c r="G1" s="323"/>
      <c r="H1" s="324" t="s">
        <v>34</v>
      </c>
      <c r="I1" s="324"/>
      <c r="J1" s="324"/>
      <c r="K1" s="324"/>
      <c r="L1" s="324"/>
      <c r="M1" s="324"/>
      <c r="N1" s="324"/>
      <c r="O1" s="324"/>
      <c r="P1" s="324"/>
      <c r="Q1" s="324"/>
      <c r="R1" s="324"/>
      <c r="S1" s="324"/>
      <c r="T1" s="324"/>
      <c r="U1" s="324"/>
      <c r="V1" s="324"/>
      <c r="W1" s="324"/>
      <c r="X1" s="10"/>
      <c r="Y1" s="10"/>
      <c r="Z1" s="11"/>
    </row>
    <row r="2" spans="2:34" ht="13.15" customHeight="1">
      <c r="B2" s="13"/>
      <c r="C2" s="14"/>
      <c r="D2" s="14"/>
      <c r="E2" s="14"/>
      <c r="F2" s="15"/>
      <c r="G2" s="15"/>
      <c r="H2" s="325"/>
      <c r="I2" s="325"/>
      <c r="J2" s="325"/>
      <c r="K2" s="325"/>
      <c r="L2" s="325"/>
      <c r="M2" s="325"/>
      <c r="N2" s="325"/>
      <c r="O2" s="325"/>
      <c r="P2" s="325"/>
      <c r="Q2" s="325"/>
      <c r="R2" s="325"/>
      <c r="S2" s="325"/>
      <c r="T2" s="325"/>
      <c r="U2" s="325"/>
      <c r="V2" s="325"/>
      <c r="W2" s="325"/>
      <c r="X2" s="14"/>
      <c r="Y2" s="14"/>
      <c r="Z2" s="16"/>
      <c r="AA2" s="326" t="s">
        <v>35</v>
      </c>
    </row>
    <row r="3" spans="2:34" ht="33.75" customHeight="1">
      <c r="B3" s="13"/>
      <c r="C3" s="14"/>
      <c r="D3" s="14"/>
      <c r="E3" s="14"/>
      <c r="F3" s="17"/>
      <c r="G3" s="17"/>
      <c r="H3" s="325"/>
      <c r="I3" s="325"/>
      <c r="J3" s="325"/>
      <c r="K3" s="325"/>
      <c r="L3" s="325"/>
      <c r="M3" s="325"/>
      <c r="N3" s="325"/>
      <c r="O3" s="325"/>
      <c r="P3" s="325"/>
      <c r="Q3" s="325"/>
      <c r="R3" s="325"/>
      <c r="S3" s="325"/>
      <c r="T3" s="325"/>
      <c r="U3" s="325"/>
      <c r="V3" s="325"/>
      <c r="W3" s="325"/>
      <c r="X3" s="14"/>
      <c r="Y3" s="14"/>
      <c r="Z3" s="16"/>
      <c r="AA3" s="326"/>
    </row>
    <row r="4" spans="2:34" ht="33.75" customHeight="1">
      <c r="B4" s="13"/>
      <c r="C4" s="14"/>
      <c r="D4" s="14"/>
      <c r="E4" s="14"/>
      <c r="F4" s="17"/>
      <c r="G4" s="17"/>
      <c r="H4" s="327" t="s">
        <v>36</v>
      </c>
      <c r="I4" s="327"/>
      <c r="J4" s="327"/>
      <c r="K4" s="327"/>
      <c r="L4" s="18"/>
      <c r="M4" s="18"/>
      <c r="N4" s="18"/>
      <c r="O4" s="18"/>
      <c r="P4" s="18"/>
      <c r="Q4" s="18"/>
      <c r="R4" s="18"/>
      <c r="S4" s="18"/>
      <c r="T4" s="18"/>
      <c r="U4" s="328" t="s">
        <v>37</v>
      </c>
      <c r="V4" s="328"/>
      <c r="W4" s="328"/>
      <c r="X4" s="328"/>
      <c r="Y4" s="328"/>
      <c r="Z4" s="16"/>
      <c r="AA4" s="326"/>
    </row>
    <row r="5" spans="2:34" ht="33.75" customHeight="1">
      <c r="B5" s="13"/>
      <c r="C5" s="14"/>
      <c r="D5" s="14"/>
      <c r="E5" s="14"/>
      <c r="F5" s="14"/>
      <c r="G5" s="14"/>
      <c r="K5" s="81" t="s">
        <v>25</v>
      </c>
      <c r="L5" s="410" t="str">
        <f>IF(入力フォーム!E8="","",入力フォーム!E8)</f>
        <v/>
      </c>
      <c r="M5" s="410"/>
      <c r="N5" s="410"/>
      <c r="O5" s="410"/>
      <c r="P5" s="410"/>
      <c r="Q5" s="410"/>
      <c r="R5" s="410"/>
      <c r="S5" s="410"/>
      <c r="T5" s="410"/>
      <c r="U5" s="410"/>
      <c r="V5" s="410"/>
      <c r="W5" s="410"/>
      <c r="X5" s="410"/>
      <c r="Y5" s="20"/>
      <c r="Z5" s="21"/>
      <c r="AA5" s="326"/>
    </row>
    <row r="6" spans="2:34" ht="33.75" customHeight="1">
      <c r="B6" s="13"/>
      <c r="C6" s="14"/>
      <c r="D6" s="14"/>
      <c r="E6" s="14"/>
      <c r="F6" s="14"/>
      <c r="G6" s="14"/>
      <c r="H6" s="329" t="s">
        <v>38</v>
      </c>
      <c r="I6" s="329"/>
      <c r="J6" s="329"/>
      <c r="K6" s="81" t="s">
        <v>26</v>
      </c>
      <c r="L6" s="411" t="str">
        <f>IF(入力フォーム!G10="","",入力フォーム!G10)</f>
        <v/>
      </c>
      <c r="M6" s="411"/>
      <c r="N6" s="411"/>
      <c r="O6" s="411"/>
      <c r="P6" s="411"/>
      <c r="Q6" s="411"/>
      <c r="R6" s="411"/>
      <c r="S6" s="411"/>
      <c r="T6" s="411"/>
      <c r="U6" s="411"/>
      <c r="V6" s="411"/>
      <c r="W6" s="411"/>
      <c r="X6" s="411"/>
      <c r="Y6" s="22"/>
      <c r="Z6" s="23"/>
      <c r="AA6" s="326"/>
    </row>
    <row r="7" spans="2:34" ht="33.75" customHeight="1">
      <c r="B7" s="24"/>
      <c r="C7" s="25"/>
      <c r="D7" s="25"/>
      <c r="E7" s="25"/>
      <c r="F7" s="25"/>
      <c r="G7" s="25"/>
      <c r="H7" s="22"/>
      <c r="I7" s="22"/>
      <c r="J7" s="14"/>
      <c r="K7" s="330" t="s">
        <v>39</v>
      </c>
      <c r="L7" s="330"/>
      <c r="M7" s="572" t="str">
        <f>IF(入力フォーム!K12="","",入力フォーム!K12)</f>
        <v/>
      </c>
      <c r="N7" s="572"/>
      <c r="O7" s="572"/>
      <c r="P7" s="572"/>
      <c r="Q7" s="572"/>
      <c r="R7" s="26"/>
      <c r="S7" s="14"/>
      <c r="T7" s="27" t="s">
        <v>40</v>
      </c>
      <c r="U7" s="413" t="str">
        <f>IF(入力フォーム!K14="","",入力フォーム!K14)</f>
        <v/>
      </c>
      <c r="V7" s="413"/>
      <c r="W7" s="413"/>
      <c r="X7" s="413"/>
      <c r="Y7" s="22"/>
      <c r="Z7" s="23"/>
      <c r="AA7" s="326"/>
    </row>
    <row r="8" spans="2:34" ht="10.15" customHeight="1">
      <c r="B8" s="13"/>
      <c r="C8" s="25"/>
      <c r="D8" s="25"/>
      <c r="E8" s="172"/>
      <c r="F8" s="25"/>
      <c r="G8" s="25"/>
      <c r="H8" s="28"/>
      <c r="I8" s="28"/>
      <c r="J8" s="28"/>
      <c r="K8" s="28"/>
      <c r="L8" s="428" t="str">
        <f>IF(入力フォーム!E22="","",入力フォーム!E22)</f>
        <v/>
      </c>
      <c r="M8" s="428"/>
      <c r="N8" s="428"/>
      <c r="O8" s="428"/>
      <c r="P8" s="428"/>
      <c r="Q8" s="428"/>
      <c r="R8" s="428"/>
      <c r="S8" s="428"/>
      <c r="T8" s="428"/>
      <c r="U8" s="428"/>
      <c r="V8" s="428"/>
      <c r="W8" s="428"/>
      <c r="X8" s="428"/>
      <c r="Y8" s="28"/>
      <c r="Z8" s="29"/>
      <c r="AA8" s="326"/>
    </row>
    <row r="9" spans="2:34" ht="25.15" customHeight="1">
      <c r="B9" s="24"/>
      <c r="C9" s="25"/>
      <c r="D9" s="25"/>
      <c r="E9" s="25"/>
      <c r="F9" s="25"/>
      <c r="G9" s="25"/>
      <c r="K9" s="81" t="s">
        <v>25</v>
      </c>
      <c r="L9" s="410"/>
      <c r="M9" s="410"/>
      <c r="N9" s="410"/>
      <c r="O9" s="410"/>
      <c r="P9" s="410"/>
      <c r="Q9" s="410"/>
      <c r="R9" s="410"/>
      <c r="S9" s="410"/>
      <c r="T9" s="410"/>
      <c r="U9" s="410"/>
      <c r="V9" s="410"/>
      <c r="W9" s="410"/>
      <c r="X9" s="410"/>
      <c r="Y9" s="14"/>
      <c r="Z9" s="16"/>
      <c r="AA9" s="326"/>
    </row>
    <row r="10" spans="2:34" ht="7.15" customHeight="1">
      <c r="B10" s="30"/>
      <c r="C10" s="31"/>
      <c r="D10" s="31"/>
      <c r="E10" s="31"/>
      <c r="F10" s="31"/>
      <c r="G10" s="170"/>
      <c r="H10" s="14"/>
      <c r="I10" s="14"/>
      <c r="J10" s="14"/>
      <c r="K10" s="32"/>
      <c r="L10" s="429" t="str">
        <f>IF(入力フォーム!G24="","",入力フォーム!G24)</f>
        <v/>
      </c>
      <c r="M10" s="429"/>
      <c r="N10" s="429"/>
      <c r="O10" s="429"/>
      <c r="P10" s="429"/>
      <c r="Q10" s="429"/>
      <c r="R10" s="429"/>
      <c r="S10" s="429"/>
      <c r="T10" s="429"/>
      <c r="U10" s="429"/>
      <c r="V10" s="429"/>
      <c r="W10" s="429"/>
      <c r="X10" s="429"/>
      <c r="Y10" s="14"/>
      <c r="Z10" s="16"/>
      <c r="AA10" s="326"/>
    </row>
    <row r="11" spans="2:34" ht="29.45" customHeight="1">
      <c r="B11" s="13"/>
      <c r="C11" s="14"/>
      <c r="D11" s="14"/>
      <c r="E11" s="14"/>
      <c r="F11" s="14"/>
      <c r="G11" s="14"/>
      <c r="H11" s="329" t="s">
        <v>41</v>
      </c>
      <c r="I11" s="329"/>
      <c r="J11" s="329"/>
      <c r="K11" s="81" t="s">
        <v>26</v>
      </c>
      <c r="L11" s="410"/>
      <c r="M11" s="410"/>
      <c r="N11" s="410"/>
      <c r="O11" s="410"/>
      <c r="P11" s="410"/>
      <c r="Q11" s="410"/>
      <c r="R11" s="410"/>
      <c r="S11" s="410"/>
      <c r="T11" s="410"/>
      <c r="U11" s="410"/>
      <c r="V11" s="410"/>
      <c r="W11" s="410"/>
      <c r="X11" s="410"/>
      <c r="Y11" s="22"/>
      <c r="Z11" s="23"/>
      <c r="AA11" s="326"/>
      <c r="AH11" s="14"/>
    </row>
    <row r="12" spans="2:34" ht="4.1500000000000004" customHeight="1">
      <c r="B12" s="13"/>
      <c r="C12" s="14"/>
      <c r="D12" s="14"/>
      <c r="E12" s="14"/>
      <c r="F12" s="14"/>
      <c r="G12" s="14"/>
      <c r="H12" s="14"/>
      <c r="I12" s="34"/>
      <c r="J12" s="14"/>
      <c r="K12" s="171"/>
      <c r="L12" s="36"/>
      <c r="M12" s="36"/>
      <c r="N12" s="22"/>
      <c r="O12" s="430" t="str">
        <f>IF(入力フォーム!K26="","",入力フォーム!K26)</f>
        <v/>
      </c>
      <c r="P12" s="430"/>
      <c r="Q12" s="430"/>
      <c r="R12" s="33"/>
      <c r="S12" s="33"/>
      <c r="T12" s="22"/>
      <c r="U12" s="589" t="str">
        <f>IF(入力フォーム!K28="","",入力フォーム!K28)</f>
        <v/>
      </c>
      <c r="V12" s="589"/>
      <c r="W12" s="589"/>
      <c r="X12" s="589"/>
      <c r="Y12" s="22"/>
      <c r="Z12" s="23"/>
      <c r="AA12" s="326"/>
    </row>
    <row r="13" spans="2:34" ht="12.6" customHeight="1">
      <c r="B13" s="13"/>
      <c r="C13" s="14"/>
      <c r="D13" s="14"/>
      <c r="E13" s="14"/>
      <c r="F13" s="14"/>
      <c r="G13" s="14"/>
      <c r="H13" s="14"/>
      <c r="I13" s="34"/>
      <c r="J13" s="14"/>
      <c r="K13" s="35"/>
      <c r="N13" s="78"/>
      <c r="O13" s="431"/>
      <c r="P13" s="431"/>
      <c r="Q13" s="431"/>
      <c r="R13" s="33"/>
      <c r="S13" s="33"/>
      <c r="T13" s="22"/>
      <c r="U13" s="590"/>
      <c r="V13" s="590"/>
      <c r="W13" s="590"/>
      <c r="X13" s="590"/>
      <c r="Y13" s="22"/>
      <c r="Z13" s="23"/>
      <c r="AA13" s="326"/>
      <c r="AE13" s="14"/>
    </row>
    <row r="14" spans="2:34" ht="16.149999999999999" customHeight="1">
      <c r="B14" s="13"/>
      <c r="C14" s="14"/>
      <c r="D14" s="14"/>
      <c r="E14" s="14"/>
      <c r="F14" s="14"/>
      <c r="G14" s="37"/>
      <c r="H14" s="37"/>
      <c r="I14" s="37"/>
      <c r="J14" s="14"/>
      <c r="K14" s="567" t="s">
        <v>42</v>
      </c>
      <c r="L14" s="331"/>
      <c r="M14" s="331"/>
      <c r="N14" s="331"/>
      <c r="O14" s="432"/>
      <c r="P14" s="432"/>
      <c r="Q14" s="432"/>
      <c r="R14" s="38"/>
      <c r="S14" s="14"/>
      <c r="T14" s="27" t="s">
        <v>40</v>
      </c>
      <c r="U14" s="591"/>
      <c r="V14" s="591"/>
      <c r="W14" s="591"/>
      <c r="X14" s="591"/>
      <c r="Y14" s="22"/>
      <c r="Z14" s="23"/>
      <c r="AA14" s="326"/>
    </row>
    <row r="15" spans="2:34" ht="13.9" customHeight="1">
      <c r="B15" s="13"/>
      <c r="C15" s="14"/>
      <c r="D15" s="14"/>
      <c r="E15" s="14"/>
      <c r="F15" s="14"/>
      <c r="G15" s="39"/>
      <c r="H15" s="37"/>
      <c r="I15" s="37"/>
      <c r="J15" s="40"/>
      <c r="K15" s="40"/>
      <c r="L15" s="37"/>
      <c r="M15" s="37"/>
      <c r="N15" s="37"/>
      <c r="O15" s="37"/>
      <c r="P15" s="37"/>
      <c r="Q15" s="37"/>
      <c r="R15" s="37"/>
      <c r="S15" s="37"/>
      <c r="T15" s="41"/>
      <c r="U15" s="14"/>
      <c r="V15" s="22"/>
      <c r="W15" s="22"/>
      <c r="X15" s="22"/>
      <c r="Y15" s="22"/>
      <c r="Z15" s="23"/>
      <c r="AA15" s="326"/>
    </row>
    <row r="16" spans="2:34" ht="21" customHeight="1">
      <c r="B16" s="332" t="s">
        <v>43</v>
      </c>
      <c r="C16" s="332"/>
      <c r="D16" s="332"/>
      <c r="E16" s="332"/>
      <c r="F16" s="332"/>
      <c r="G16" s="332"/>
      <c r="H16" s="332"/>
      <c r="I16" s="332"/>
      <c r="J16" s="332"/>
      <c r="K16" s="568"/>
      <c r="L16" s="332"/>
      <c r="M16" s="332"/>
      <c r="N16" s="332"/>
      <c r="O16" s="332"/>
      <c r="P16" s="332"/>
      <c r="Q16" s="332"/>
      <c r="R16" s="332"/>
      <c r="S16" s="332"/>
      <c r="T16" s="332"/>
      <c r="U16" s="332"/>
      <c r="V16" s="332"/>
      <c r="W16" s="332"/>
      <c r="X16" s="332"/>
      <c r="Y16" s="332"/>
      <c r="Z16" s="332"/>
      <c r="AA16" s="326"/>
    </row>
    <row r="17" spans="2:35">
      <c r="B17" s="333" t="s">
        <v>44</v>
      </c>
      <c r="C17" s="333"/>
      <c r="D17" s="333"/>
      <c r="E17" s="333"/>
      <c r="F17" s="333"/>
      <c r="G17" s="333" t="s">
        <v>45</v>
      </c>
      <c r="H17" s="333"/>
      <c r="I17" s="333"/>
      <c r="J17" s="333"/>
      <c r="K17" s="333"/>
      <c r="L17" s="333"/>
      <c r="M17" s="333"/>
      <c r="N17" s="333"/>
      <c r="O17" s="333"/>
      <c r="P17" s="333"/>
      <c r="Q17" s="333"/>
      <c r="R17" s="333"/>
      <c r="S17" s="333"/>
      <c r="T17" s="333"/>
      <c r="U17" s="333" t="s">
        <v>46</v>
      </c>
      <c r="V17" s="333"/>
      <c r="W17" s="333"/>
      <c r="X17" s="333"/>
      <c r="Y17" s="333"/>
      <c r="Z17" s="333"/>
      <c r="AA17" s="326"/>
    </row>
    <row r="18" spans="2:35" ht="23.25" customHeight="1">
      <c r="B18" s="334" t="s">
        <v>47</v>
      </c>
      <c r="C18" s="334"/>
      <c r="D18" s="334"/>
      <c r="E18" s="334"/>
      <c r="F18" s="334"/>
      <c r="G18" s="335" t="s">
        <v>48</v>
      </c>
      <c r="H18" s="335"/>
      <c r="I18" s="335"/>
      <c r="J18" s="335"/>
      <c r="K18" s="571"/>
      <c r="L18" s="335"/>
      <c r="M18" s="335"/>
      <c r="N18" s="335"/>
      <c r="O18" s="335"/>
      <c r="P18" s="335"/>
      <c r="Q18" s="335"/>
      <c r="R18" s="335"/>
      <c r="S18" s="335"/>
      <c r="T18" s="335"/>
      <c r="U18" s="343" t="s">
        <v>49</v>
      </c>
      <c r="V18" s="343"/>
      <c r="W18" s="343"/>
      <c r="X18" s="343"/>
      <c r="Y18" s="343"/>
      <c r="Z18" s="343"/>
      <c r="AA18" s="326"/>
    </row>
    <row r="19" spans="2:35" ht="18.75" customHeight="1">
      <c r="B19" s="334" t="s">
        <v>50</v>
      </c>
      <c r="C19" s="334"/>
      <c r="D19" s="334"/>
      <c r="E19" s="334"/>
      <c r="F19" s="334"/>
      <c r="G19" s="342" t="s">
        <v>51</v>
      </c>
      <c r="H19" s="342"/>
      <c r="I19" s="342"/>
      <c r="J19" s="342"/>
      <c r="K19" s="342"/>
      <c r="L19" s="342"/>
      <c r="M19" s="342"/>
      <c r="N19" s="342"/>
      <c r="O19" s="342"/>
      <c r="P19" s="342"/>
      <c r="Q19" s="342"/>
      <c r="R19" s="342"/>
      <c r="S19" s="342"/>
      <c r="T19" s="342"/>
      <c r="U19" s="343" t="s">
        <v>52</v>
      </c>
      <c r="V19" s="343"/>
      <c r="W19" s="343"/>
      <c r="X19" s="343"/>
      <c r="Y19" s="343"/>
      <c r="Z19" s="343"/>
      <c r="AA19" s="326"/>
    </row>
    <row r="20" spans="2:35" ht="18.75" customHeight="1">
      <c r="B20" s="334"/>
      <c r="C20" s="334"/>
      <c r="D20" s="334"/>
      <c r="E20" s="334"/>
      <c r="F20" s="334"/>
      <c r="G20" s="342"/>
      <c r="H20" s="342"/>
      <c r="I20" s="342"/>
      <c r="J20" s="342"/>
      <c r="K20" s="342"/>
      <c r="L20" s="342"/>
      <c r="M20" s="342"/>
      <c r="N20" s="342"/>
      <c r="O20" s="342"/>
      <c r="P20" s="342"/>
      <c r="Q20" s="342"/>
      <c r="R20" s="342"/>
      <c r="S20" s="342"/>
      <c r="T20" s="342"/>
      <c r="U20" s="343"/>
      <c r="V20" s="343"/>
      <c r="W20" s="343"/>
      <c r="X20" s="343"/>
      <c r="Y20" s="343"/>
      <c r="Z20" s="343"/>
      <c r="AA20" s="326"/>
    </row>
    <row r="21" spans="2:35" ht="18.75" customHeight="1">
      <c r="B21" s="334"/>
      <c r="C21" s="334"/>
      <c r="D21" s="334"/>
      <c r="E21" s="334"/>
      <c r="F21" s="334"/>
      <c r="G21" s="342"/>
      <c r="H21" s="342"/>
      <c r="I21" s="342"/>
      <c r="J21" s="342"/>
      <c r="K21" s="342"/>
      <c r="L21" s="342"/>
      <c r="M21" s="342"/>
      <c r="N21" s="342"/>
      <c r="O21" s="342"/>
      <c r="P21" s="342"/>
      <c r="Q21" s="342"/>
      <c r="R21" s="342"/>
      <c r="S21" s="342"/>
      <c r="T21" s="342"/>
      <c r="U21" s="343"/>
      <c r="V21" s="343"/>
      <c r="W21" s="343"/>
      <c r="X21" s="343"/>
      <c r="Y21" s="343"/>
      <c r="Z21" s="343"/>
      <c r="AA21" s="326"/>
    </row>
    <row r="22" spans="2:35" ht="14.45" customHeight="1">
      <c r="B22" s="334" t="s">
        <v>53</v>
      </c>
      <c r="C22" s="334"/>
      <c r="D22" s="334"/>
      <c r="E22" s="573"/>
      <c r="F22" s="334"/>
      <c r="G22" s="342" t="s">
        <v>54</v>
      </c>
      <c r="H22" s="342"/>
      <c r="I22" s="342"/>
      <c r="J22" s="342"/>
      <c r="K22" s="342"/>
      <c r="L22" s="342"/>
      <c r="M22" s="342"/>
      <c r="N22" s="342"/>
      <c r="O22" s="342"/>
      <c r="P22" s="342"/>
      <c r="Q22" s="342"/>
      <c r="R22" s="342"/>
      <c r="S22" s="342"/>
      <c r="T22" s="342"/>
      <c r="U22" s="343" t="s">
        <v>55</v>
      </c>
      <c r="V22" s="343"/>
      <c r="W22" s="343"/>
      <c r="X22" s="343"/>
      <c r="Y22" s="343"/>
      <c r="Z22" s="343"/>
      <c r="AA22" s="326"/>
    </row>
    <row r="23" spans="2:35" ht="14.45" customHeight="1">
      <c r="B23" s="334"/>
      <c r="C23" s="334"/>
      <c r="D23" s="334"/>
      <c r="E23" s="334"/>
      <c r="F23" s="334"/>
      <c r="G23" s="342"/>
      <c r="H23" s="342"/>
      <c r="I23" s="342"/>
      <c r="J23" s="342"/>
      <c r="K23" s="342"/>
      <c r="L23" s="342"/>
      <c r="M23" s="342"/>
      <c r="N23" s="342"/>
      <c r="O23" s="342"/>
      <c r="P23" s="342"/>
      <c r="Q23" s="342"/>
      <c r="R23" s="342"/>
      <c r="S23" s="342"/>
      <c r="T23" s="342"/>
      <c r="U23" s="343"/>
      <c r="V23" s="343"/>
      <c r="W23" s="343"/>
      <c r="X23" s="343"/>
      <c r="Y23" s="343"/>
      <c r="Z23" s="343"/>
      <c r="AA23" s="326"/>
    </row>
    <row r="24" spans="2:35" ht="14.45" customHeight="1">
      <c r="B24" s="334"/>
      <c r="C24" s="334"/>
      <c r="D24" s="334"/>
      <c r="E24" s="334"/>
      <c r="F24" s="334"/>
      <c r="G24" s="573"/>
      <c r="H24" s="342"/>
      <c r="I24" s="342"/>
      <c r="J24" s="342"/>
      <c r="K24" s="342"/>
      <c r="L24" s="342"/>
      <c r="M24" s="342"/>
      <c r="N24" s="342"/>
      <c r="O24" s="342"/>
      <c r="P24" s="342"/>
      <c r="Q24" s="342"/>
      <c r="R24" s="342"/>
      <c r="S24" s="342"/>
      <c r="T24" s="342"/>
      <c r="U24" s="343"/>
      <c r="V24" s="343"/>
      <c r="W24" s="343"/>
      <c r="X24" s="343"/>
      <c r="Y24" s="343"/>
      <c r="Z24" s="343"/>
      <c r="AA24" s="326"/>
    </row>
    <row r="25" spans="2:35" ht="6.6" customHeight="1">
      <c r="B25" s="334"/>
      <c r="C25" s="334"/>
      <c r="D25" s="334"/>
      <c r="E25" s="334"/>
      <c r="F25" s="334"/>
      <c r="G25" s="342"/>
      <c r="H25" s="342"/>
      <c r="I25" s="342"/>
      <c r="J25" s="342"/>
      <c r="K25" s="342"/>
      <c r="L25" s="342"/>
      <c r="M25" s="342"/>
      <c r="N25" s="342"/>
      <c r="O25" s="342"/>
      <c r="P25" s="342"/>
      <c r="Q25" s="342"/>
      <c r="R25" s="342"/>
      <c r="S25" s="342"/>
      <c r="T25" s="342"/>
      <c r="U25" s="343"/>
      <c r="V25" s="343"/>
      <c r="W25" s="343"/>
      <c r="X25" s="343"/>
      <c r="Y25" s="343"/>
      <c r="Z25" s="343"/>
      <c r="AA25" s="326"/>
    </row>
    <row r="26" spans="2:35" ht="15.6" customHeight="1">
      <c r="B26" s="334" t="s">
        <v>56</v>
      </c>
      <c r="C26" s="334"/>
      <c r="D26" s="334"/>
      <c r="E26" s="334"/>
      <c r="F26" s="334"/>
      <c r="G26" s="346" t="s">
        <v>57</v>
      </c>
      <c r="H26" s="347"/>
      <c r="I26" s="347"/>
      <c r="J26" s="347"/>
      <c r="K26" s="569"/>
      <c r="L26" s="347"/>
      <c r="M26" s="347"/>
      <c r="N26" s="347"/>
      <c r="O26" s="347"/>
      <c r="P26" s="347"/>
      <c r="Q26" s="347"/>
      <c r="R26" s="347"/>
      <c r="S26" s="347"/>
      <c r="T26" s="348"/>
      <c r="U26" s="343" t="s">
        <v>58</v>
      </c>
      <c r="V26" s="355"/>
      <c r="W26" s="355"/>
      <c r="X26" s="355"/>
      <c r="Y26" s="355"/>
      <c r="Z26" s="355"/>
      <c r="AA26" s="326"/>
    </row>
    <row r="27" spans="2:35" ht="15.6" customHeight="1">
      <c r="B27" s="334"/>
      <c r="C27" s="334"/>
      <c r="D27" s="334"/>
      <c r="E27" s="334"/>
      <c r="F27" s="334"/>
      <c r="G27" s="349"/>
      <c r="H27" s="350"/>
      <c r="I27" s="350"/>
      <c r="J27" s="350"/>
      <c r="K27" s="350"/>
      <c r="L27" s="350"/>
      <c r="M27" s="350"/>
      <c r="N27" s="350"/>
      <c r="O27" s="350"/>
      <c r="P27" s="350"/>
      <c r="Q27" s="350"/>
      <c r="R27" s="350"/>
      <c r="S27" s="350"/>
      <c r="T27" s="351"/>
      <c r="U27" s="355"/>
      <c r="V27" s="355"/>
      <c r="W27" s="355"/>
      <c r="X27" s="355"/>
      <c r="Y27" s="355"/>
      <c r="Z27" s="355"/>
      <c r="AA27" s="326"/>
    </row>
    <row r="28" spans="2:35" ht="15.6" customHeight="1">
      <c r="B28" s="334"/>
      <c r="C28" s="334"/>
      <c r="D28" s="334"/>
      <c r="E28" s="334"/>
      <c r="F28" s="334"/>
      <c r="G28" s="349"/>
      <c r="H28" s="350"/>
      <c r="I28" s="350"/>
      <c r="J28" s="350"/>
      <c r="K28" s="570"/>
      <c r="L28" s="350"/>
      <c r="M28" s="350"/>
      <c r="N28" s="350"/>
      <c r="O28" s="350"/>
      <c r="P28" s="350"/>
      <c r="Q28" s="350"/>
      <c r="R28" s="350"/>
      <c r="S28" s="350"/>
      <c r="T28" s="351"/>
      <c r="U28" s="355"/>
      <c r="V28" s="355"/>
      <c r="W28" s="355"/>
      <c r="X28" s="355"/>
      <c r="Y28" s="355"/>
      <c r="Z28" s="355"/>
      <c r="AA28" s="326"/>
    </row>
    <row r="29" spans="2:35" ht="15.6" customHeight="1">
      <c r="B29" s="334"/>
      <c r="C29" s="334"/>
      <c r="D29" s="334"/>
      <c r="E29" s="334"/>
      <c r="F29" s="334"/>
      <c r="G29" s="349"/>
      <c r="H29" s="350"/>
      <c r="I29" s="350"/>
      <c r="J29" s="350"/>
      <c r="K29" s="350"/>
      <c r="L29" s="350"/>
      <c r="M29" s="350"/>
      <c r="N29" s="350"/>
      <c r="O29" s="350"/>
      <c r="P29" s="350"/>
      <c r="Q29" s="350"/>
      <c r="R29" s="350"/>
      <c r="S29" s="350"/>
      <c r="T29" s="351"/>
      <c r="U29" s="355"/>
      <c r="V29" s="355"/>
      <c r="W29" s="355"/>
      <c r="X29" s="355"/>
      <c r="Y29" s="355"/>
      <c r="Z29" s="355"/>
      <c r="AA29" s="326"/>
    </row>
    <row r="30" spans="2:35" ht="19.149999999999999" customHeight="1">
      <c r="B30" s="334"/>
      <c r="C30" s="334"/>
      <c r="D30" s="334"/>
      <c r="E30" s="334"/>
      <c r="F30" s="334"/>
      <c r="G30" s="349"/>
      <c r="H30" s="350"/>
      <c r="I30" s="350"/>
      <c r="J30" s="350"/>
      <c r="K30" s="350"/>
      <c r="L30" s="350"/>
      <c r="M30" s="350"/>
      <c r="N30" s="350"/>
      <c r="O30" s="350"/>
      <c r="P30" s="350"/>
      <c r="Q30" s="350"/>
      <c r="R30" s="350"/>
      <c r="S30" s="350"/>
      <c r="T30" s="351"/>
      <c r="U30" s="355"/>
      <c r="V30" s="355"/>
      <c r="W30" s="355"/>
      <c r="X30" s="355"/>
      <c r="Y30" s="355"/>
      <c r="Z30" s="355"/>
      <c r="AA30" s="326"/>
      <c r="AH30" s="14"/>
      <c r="AI30" s="14"/>
    </row>
    <row r="31" spans="2:35" ht="13.9" customHeight="1">
      <c r="B31" s="334"/>
      <c r="C31" s="334"/>
      <c r="D31" s="334"/>
      <c r="E31" s="334"/>
      <c r="F31" s="334"/>
      <c r="G31" s="349"/>
      <c r="H31" s="350"/>
      <c r="I31" s="350"/>
      <c r="J31" s="350"/>
      <c r="K31" s="350"/>
      <c r="L31" s="350"/>
      <c r="M31" s="350"/>
      <c r="N31" s="350"/>
      <c r="O31" s="350"/>
      <c r="P31" s="350"/>
      <c r="Q31" s="350"/>
      <c r="R31" s="350"/>
      <c r="S31" s="350"/>
      <c r="T31" s="351"/>
      <c r="U31" s="355"/>
      <c r="V31" s="355"/>
      <c r="W31" s="355"/>
      <c r="X31" s="355"/>
      <c r="Y31" s="355"/>
      <c r="Z31" s="355"/>
      <c r="AA31" s="326"/>
      <c r="AD31" s="14"/>
      <c r="AH31" s="14"/>
    </row>
    <row r="32" spans="2:35" ht="13.9" customHeight="1">
      <c r="B32" s="334"/>
      <c r="C32" s="334"/>
      <c r="D32" s="334"/>
      <c r="E32" s="334"/>
      <c r="F32" s="334"/>
      <c r="G32" s="349"/>
      <c r="H32" s="350"/>
      <c r="I32" s="350"/>
      <c r="J32" s="350"/>
      <c r="K32" s="350"/>
      <c r="L32" s="350"/>
      <c r="M32" s="350"/>
      <c r="N32" s="350"/>
      <c r="O32" s="350"/>
      <c r="P32" s="350"/>
      <c r="Q32" s="350"/>
      <c r="R32" s="350"/>
      <c r="S32" s="350"/>
      <c r="T32" s="351"/>
      <c r="U32" s="355"/>
      <c r="V32" s="355"/>
      <c r="W32" s="355"/>
      <c r="X32" s="355"/>
      <c r="Y32" s="355"/>
      <c r="Z32" s="355"/>
      <c r="AA32" s="326"/>
      <c r="AD32" s="14"/>
    </row>
    <row r="33" spans="1:33" ht="27" customHeight="1">
      <c r="B33" s="334"/>
      <c r="C33" s="334"/>
      <c r="D33" s="334"/>
      <c r="E33" s="334"/>
      <c r="F33" s="334"/>
      <c r="G33" s="352"/>
      <c r="H33" s="353"/>
      <c r="I33" s="353"/>
      <c r="J33" s="353"/>
      <c r="K33" s="353"/>
      <c r="L33" s="353"/>
      <c r="M33" s="353"/>
      <c r="N33" s="353"/>
      <c r="O33" s="353"/>
      <c r="P33" s="353"/>
      <c r="Q33" s="353"/>
      <c r="R33" s="353"/>
      <c r="S33" s="353"/>
      <c r="T33" s="354"/>
      <c r="U33" s="355"/>
      <c r="V33" s="355"/>
      <c r="W33" s="355"/>
      <c r="X33" s="355"/>
      <c r="Y33" s="355"/>
      <c r="Z33" s="355"/>
      <c r="AA33" s="326"/>
    </row>
    <row r="34" spans="1:33" ht="22.9" customHeight="1">
      <c r="B34" s="336" t="s">
        <v>126</v>
      </c>
      <c r="C34" s="337"/>
      <c r="D34" s="337"/>
      <c r="E34" s="337"/>
      <c r="F34" s="338"/>
      <c r="G34" s="347" t="s">
        <v>59</v>
      </c>
      <c r="H34" s="347"/>
      <c r="I34" s="347"/>
      <c r="J34" s="347"/>
      <c r="K34" s="347"/>
      <c r="L34" s="347"/>
      <c r="M34" s="347"/>
      <c r="N34" s="347"/>
      <c r="O34" s="347"/>
      <c r="P34" s="347"/>
      <c r="Q34" s="347"/>
      <c r="R34" s="347"/>
      <c r="S34" s="347"/>
      <c r="T34" s="347"/>
      <c r="U34" s="421" t="s">
        <v>60</v>
      </c>
      <c r="V34" s="422"/>
      <c r="W34" s="422"/>
      <c r="X34" s="422"/>
      <c r="Y34" s="422"/>
      <c r="Z34" s="423"/>
      <c r="AA34" s="326"/>
      <c r="AF34" s="14"/>
      <c r="AG34" s="14"/>
    </row>
    <row r="35" spans="1:33" ht="22.9" customHeight="1">
      <c r="B35" s="339"/>
      <c r="C35" s="340"/>
      <c r="D35" s="340"/>
      <c r="E35" s="340"/>
      <c r="F35" s="341"/>
      <c r="G35" s="79" t="s">
        <v>127</v>
      </c>
      <c r="H35" s="82"/>
      <c r="I35" s="436" t="str">
        <f>IF(入力フォーム!K35="","",入力フォーム!K35)</f>
        <v/>
      </c>
      <c r="J35" s="436"/>
      <c r="K35" s="436"/>
      <c r="L35" s="82" t="s">
        <v>128</v>
      </c>
      <c r="N35" s="82"/>
      <c r="O35" s="437" t="str">
        <f>IF(入力フォーム!G32="","",入力フォーム!G32)</f>
        <v/>
      </c>
      <c r="P35" s="437"/>
      <c r="Q35" s="437"/>
      <c r="R35" s="437"/>
      <c r="S35" s="437"/>
      <c r="T35" s="438"/>
      <c r="U35" s="424"/>
      <c r="V35" s="425"/>
      <c r="W35" s="425"/>
      <c r="X35" s="425"/>
      <c r="Y35" s="425"/>
      <c r="Z35" s="426"/>
      <c r="AA35" s="326"/>
    </row>
    <row r="36" spans="1:33" ht="22.9" customHeight="1" thickBot="1">
      <c r="B36" s="339"/>
      <c r="C36" s="340"/>
      <c r="D36" s="340"/>
      <c r="E36" s="340"/>
      <c r="F36" s="341"/>
      <c r="G36" s="79" t="s">
        <v>129</v>
      </c>
      <c r="H36" s="82"/>
      <c r="I36" s="427" t="str">
        <f>IF(入力フォーム!H37="","",入力フォーム!H37)</f>
        <v/>
      </c>
      <c r="J36" s="427"/>
      <c r="K36" s="427"/>
      <c r="L36" s="427"/>
      <c r="M36" s="82" t="s">
        <v>2</v>
      </c>
      <c r="N36" s="427" t="str">
        <f>IF(入力フォーム!K37="","",入力フォーム!K37)</f>
        <v/>
      </c>
      <c r="O36" s="427"/>
      <c r="P36" s="427"/>
      <c r="Q36" s="427"/>
      <c r="R36" s="82"/>
      <c r="S36" s="82"/>
      <c r="T36" s="77"/>
      <c r="U36" s="424"/>
      <c r="V36" s="425"/>
      <c r="W36" s="425"/>
      <c r="X36" s="425"/>
      <c r="Y36" s="425"/>
      <c r="Z36" s="426"/>
      <c r="AA36" s="326"/>
      <c r="AD36" s="14"/>
    </row>
    <row r="37" spans="1:33" ht="21.6" customHeight="1">
      <c r="A37" s="356"/>
      <c r="B37" s="357" t="s">
        <v>62</v>
      </c>
      <c r="C37" s="358"/>
      <c r="D37" s="358"/>
      <c r="E37" s="358"/>
      <c r="F37" s="358"/>
      <c r="G37" s="358" t="s">
        <v>27</v>
      </c>
      <c r="H37" s="358"/>
      <c r="I37" s="358"/>
      <c r="J37" s="358"/>
      <c r="K37" s="583" t="s">
        <v>84</v>
      </c>
      <c r="L37" s="584"/>
      <c r="M37" s="584"/>
      <c r="N37" s="584"/>
      <c r="O37" s="584"/>
      <c r="P37" s="584"/>
      <c r="Q37" s="584"/>
      <c r="R37" s="584"/>
      <c r="S37" s="584"/>
      <c r="T37" s="584"/>
      <c r="U37" s="584"/>
      <c r="V37" s="584"/>
      <c r="W37" s="584"/>
      <c r="X37" s="584"/>
      <c r="Y37" s="584"/>
      <c r="Z37" s="585"/>
      <c r="AA37" s="326"/>
      <c r="AB37" s="42"/>
      <c r="AC37" s="42"/>
      <c r="AD37" s="42"/>
    </row>
    <row r="38" spans="1:33" ht="45.75" customHeight="1">
      <c r="A38" s="356"/>
      <c r="B38" s="371" t="str">
        <f>所得計算シート!C2&amp; "　　　　　年度
（　　 " &amp; 所得計算シート!C2 &amp; "    　年度分）"</f>
        <v>5　　　　　年度
（　　 5    　年度分）</v>
      </c>
      <c r="C38" s="372"/>
      <c r="D38" s="372"/>
      <c r="E38" s="372"/>
      <c r="F38" s="373"/>
      <c r="G38" s="374" t="str">
        <f>IF(入力フォーム!K16="","",入力フォーム!K16)</f>
        <v/>
      </c>
      <c r="H38" s="374"/>
      <c r="I38" s="374"/>
      <c r="J38" s="374"/>
      <c r="K38" s="586"/>
      <c r="L38" s="587"/>
      <c r="M38" s="587"/>
      <c r="N38" s="587"/>
      <c r="O38" s="587"/>
      <c r="P38" s="587"/>
      <c r="Q38" s="587"/>
      <c r="R38" s="587"/>
      <c r="S38" s="587"/>
      <c r="T38" s="587"/>
      <c r="U38" s="587"/>
      <c r="V38" s="587"/>
      <c r="W38" s="587"/>
      <c r="X38" s="587"/>
      <c r="Y38" s="587"/>
      <c r="Z38" s="588"/>
      <c r="AA38" s="326"/>
    </row>
    <row r="39" spans="1:33" ht="21" customHeight="1">
      <c r="A39" s="356"/>
      <c r="B39" s="574" t="s">
        <v>85</v>
      </c>
      <c r="C39" s="575"/>
      <c r="D39" s="575"/>
      <c r="E39" s="575"/>
      <c r="F39" s="575"/>
      <c r="G39" s="575"/>
      <c r="H39" s="575"/>
      <c r="I39" s="575"/>
      <c r="J39" s="575"/>
      <c r="K39" s="575"/>
      <c r="L39" s="575"/>
      <c r="M39" s="575"/>
      <c r="N39" s="575"/>
      <c r="O39" s="575"/>
      <c r="P39" s="575"/>
      <c r="Q39" s="575"/>
      <c r="R39" s="575"/>
      <c r="S39" s="575"/>
      <c r="T39" s="575"/>
      <c r="U39" s="575"/>
      <c r="V39" s="575"/>
      <c r="W39" s="575"/>
      <c r="X39" s="575"/>
      <c r="Y39" s="575"/>
      <c r="Z39" s="576"/>
      <c r="AA39" s="326"/>
    </row>
    <row r="40" spans="1:33" ht="57" customHeight="1">
      <c r="A40" s="356"/>
      <c r="B40" s="577"/>
      <c r="C40" s="578"/>
      <c r="D40" s="578"/>
      <c r="E40" s="578"/>
      <c r="F40" s="578"/>
      <c r="G40" s="578"/>
      <c r="H40" s="578"/>
      <c r="I40" s="578"/>
      <c r="J40" s="578"/>
      <c r="K40" s="578"/>
      <c r="L40" s="578"/>
      <c r="M40" s="578"/>
      <c r="N40" s="578"/>
      <c r="O40" s="578"/>
      <c r="P40" s="578"/>
      <c r="Q40" s="578"/>
      <c r="R40" s="578"/>
      <c r="S40" s="578"/>
      <c r="T40" s="578"/>
      <c r="U40" s="578"/>
      <c r="V40" s="578"/>
      <c r="W40" s="578"/>
      <c r="X40" s="578"/>
      <c r="Y40" s="578"/>
      <c r="Z40" s="579"/>
      <c r="AA40" s="326"/>
    </row>
    <row r="41" spans="1:33" ht="24" customHeight="1">
      <c r="A41" s="356"/>
      <c r="B41" s="577"/>
      <c r="C41" s="578"/>
      <c r="D41" s="578"/>
      <c r="E41" s="578"/>
      <c r="F41" s="578"/>
      <c r="G41" s="578"/>
      <c r="H41" s="578"/>
      <c r="I41" s="578"/>
      <c r="J41" s="578"/>
      <c r="K41" s="578"/>
      <c r="L41" s="578"/>
      <c r="M41" s="578"/>
      <c r="N41" s="578"/>
      <c r="O41" s="578"/>
      <c r="P41" s="578"/>
      <c r="Q41" s="578"/>
      <c r="R41" s="578"/>
      <c r="S41" s="578"/>
      <c r="T41" s="578"/>
      <c r="U41" s="578"/>
      <c r="V41" s="578"/>
      <c r="W41" s="578"/>
      <c r="X41" s="578"/>
      <c r="Y41" s="578"/>
      <c r="Z41" s="579"/>
      <c r="AA41" s="326"/>
    </row>
    <row r="42" spans="1:33" ht="24" customHeight="1">
      <c r="A42" s="356"/>
      <c r="B42" s="577"/>
      <c r="C42" s="578"/>
      <c r="D42" s="578"/>
      <c r="E42" s="578"/>
      <c r="F42" s="578"/>
      <c r="G42" s="578"/>
      <c r="H42" s="578"/>
      <c r="I42" s="578"/>
      <c r="J42" s="578"/>
      <c r="K42" s="578"/>
      <c r="L42" s="578"/>
      <c r="M42" s="578"/>
      <c r="N42" s="578"/>
      <c r="O42" s="578"/>
      <c r="P42" s="578"/>
      <c r="Q42" s="578"/>
      <c r="R42" s="578"/>
      <c r="S42" s="578"/>
      <c r="T42" s="578"/>
      <c r="U42" s="578"/>
      <c r="V42" s="578"/>
      <c r="W42" s="578"/>
      <c r="X42" s="578"/>
      <c r="Y42" s="578"/>
      <c r="Z42" s="579"/>
      <c r="AA42" s="326"/>
    </row>
    <row r="43" spans="1:33" ht="24" customHeight="1">
      <c r="A43" s="356"/>
      <c r="B43" s="577"/>
      <c r="C43" s="578"/>
      <c r="D43" s="578"/>
      <c r="E43" s="578"/>
      <c r="F43" s="578"/>
      <c r="G43" s="578"/>
      <c r="H43" s="578"/>
      <c r="I43" s="578"/>
      <c r="J43" s="578"/>
      <c r="K43" s="578"/>
      <c r="L43" s="578"/>
      <c r="M43" s="578"/>
      <c r="N43" s="578"/>
      <c r="O43" s="578"/>
      <c r="P43" s="578"/>
      <c r="Q43" s="578"/>
      <c r="R43" s="578"/>
      <c r="S43" s="578"/>
      <c r="T43" s="578"/>
      <c r="U43" s="578"/>
      <c r="V43" s="578"/>
      <c r="W43" s="578"/>
      <c r="X43" s="578"/>
      <c r="Y43" s="578"/>
      <c r="Z43" s="579"/>
      <c r="AA43" s="14"/>
      <c r="AB43" s="14"/>
      <c r="AC43" s="14"/>
    </row>
    <row r="44" spans="1:33" ht="24" customHeight="1">
      <c r="A44" s="356"/>
      <c r="B44" s="577"/>
      <c r="C44" s="578"/>
      <c r="D44" s="578"/>
      <c r="E44" s="578"/>
      <c r="F44" s="578"/>
      <c r="G44" s="578"/>
      <c r="H44" s="578"/>
      <c r="I44" s="578"/>
      <c r="J44" s="578"/>
      <c r="K44" s="578"/>
      <c r="L44" s="578"/>
      <c r="M44" s="578"/>
      <c r="N44" s="578"/>
      <c r="O44" s="578"/>
      <c r="P44" s="578"/>
      <c r="Q44" s="578"/>
      <c r="R44" s="578"/>
      <c r="S44" s="578"/>
      <c r="T44" s="578"/>
      <c r="U44" s="578"/>
      <c r="V44" s="578"/>
      <c r="W44" s="578"/>
      <c r="X44" s="578"/>
      <c r="Y44" s="578"/>
      <c r="Z44" s="579"/>
      <c r="AA44" s="14"/>
      <c r="AB44" s="14"/>
      <c r="AC44" s="14"/>
    </row>
    <row r="45" spans="1:33" ht="24" customHeight="1">
      <c r="A45" s="356"/>
      <c r="B45" s="577"/>
      <c r="C45" s="578"/>
      <c r="D45" s="578"/>
      <c r="E45" s="578"/>
      <c r="F45" s="578"/>
      <c r="G45" s="578"/>
      <c r="H45" s="578"/>
      <c r="I45" s="578"/>
      <c r="J45" s="578"/>
      <c r="K45" s="578"/>
      <c r="L45" s="578"/>
      <c r="M45" s="578"/>
      <c r="N45" s="578"/>
      <c r="O45" s="578"/>
      <c r="P45" s="578"/>
      <c r="Q45" s="578"/>
      <c r="R45" s="578"/>
      <c r="S45" s="578"/>
      <c r="T45" s="578"/>
      <c r="U45" s="578"/>
      <c r="V45" s="578"/>
      <c r="W45" s="578"/>
      <c r="X45" s="578"/>
      <c r="Y45" s="578"/>
      <c r="Z45" s="579"/>
      <c r="AA45" s="14"/>
      <c r="AB45" s="14"/>
      <c r="AC45" s="14"/>
    </row>
    <row r="46" spans="1:33" ht="12" customHeight="1">
      <c r="A46" s="356"/>
      <c r="B46" s="577"/>
      <c r="C46" s="578"/>
      <c r="D46" s="578"/>
      <c r="E46" s="578"/>
      <c r="F46" s="578"/>
      <c r="G46" s="578"/>
      <c r="H46" s="578"/>
      <c r="I46" s="578"/>
      <c r="J46" s="578"/>
      <c r="K46" s="578"/>
      <c r="L46" s="578"/>
      <c r="M46" s="578"/>
      <c r="N46" s="578"/>
      <c r="O46" s="578"/>
      <c r="P46" s="578"/>
      <c r="Q46" s="578"/>
      <c r="R46" s="578"/>
      <c r="S46" s="578"/>
      <c r="T46" s="578"/>
      <c r="U46" s="578"/>
      <c r="V46" s="578"/>
      <c r="W46" s="578"/>
      <c r="X46" s="578"/>
      <c r="Y46" s="578"/>
      <c r="Z46" s="579"/>
      <c r="AA46" s="14"/>
      <c r="AB46" s="14"/>
      <c r="AC46" s="14"/>
    </row>
    <row r="47" spans="1:33" ht="24" customHeight="1">
      <c r="A47" s="356"/>
      <c r="B47" s="577"/>
      <c r="C47" s="578"/>
      <c r="D47" s="578"/>
      <c r="E47" s="578"/>
      <c r="F47" s="578"/>
      <c r="G47" s="578"/>
      <c r="H47" s="578"/>
      <c r="I47" s="578"/>
      <c r="J47" s="578"/>
      <c r="K47" s="578"/>
      <c r="L47" s="578"/>
      <c r="M47" s="578"/>
      <c r="N47" s="578"/>
      <c r="O47" s="578"/>
      <c r="P47" s="578"/>
      <c r="Q47" s="578"/>
      <c r="R47" s="578"/>
      <c r="S47" s="578"/>
      <c r="T47" s="578"/>
      <c r="U47" s="578"/>
      <c r="V47" s="578"/>
      <c r="W47" s="578"/>
      <c r="X47" s="578"/>
      <c r="Y47" s="578"/>
      <c r="Z47" s="579"/>
      <c r="AA47" s="14"/>
      <c r="AB47" s="14"/>
      <c r="AC47" s="14"/>
    </row>
    <row r="48" spans="1:33" ht="36.75" customHeight="1">
      <c r="A48" s="356"/>
      <c r="B48" s="577"/>
      <c r="C48" s="578"/>
      <c r="D48" s="578"/>
      <c r="E48" s="578"/>
      <c r="F48" s="578"/>
      <c r="G48" s="578"/>
      <c r="H48" s="578"/>
      <c r="I48" s="578"/>
      <c r="J48" s="578"/>
      <c r="K48" s="578"/>
      <c r="L48" s="578"/>
      <c r="M48" s="578"/>
      <c r="N48" s="578"/>
      <c r="O48" s="578"/>
      <c r="P48" s="578"/>
      <c r="Q48" s="578"/>
      <c r="R48" s="578"/>
      <c r="S48" s="578"/>
      <c r="T48" s="578"/>
      <c r="U48" s="578"/>
      <c r="V48" s="578"/>
      <c r="W48" s="578"/>
      <c r="X48" s="578"/>
      <c r="Y48" s="578"/>
      <c r="Z48" s="579"/>
      <c r="AA48" s="14"/>
      <c r="AB48" s="14"/>
      <c r="AC48" s="14"/>
    </row>
    <row r="49" spans="1:29" ht="36.75" customHeight="1" thickBot="1">
      <c r="A49" s="14"/>
      <c r="B49" s="580"/>
      <c r="C49" s="581"/>
      <c r="D49" s="581"/>
      <c r="E49" s="581"/>
      <c r="F49" s="581"/>
      <c r="G49" s="581"/>
      <c r="H49" s="581"/>
      <c r="I49" s="581"/>
      <c r="J49" s="581"/>
      <c r="K49" s="581"/>
      <c r="L49" s="581"/>
      <c r="M49" s="581"/>
      <c r="N49" s="581"/>
      <c r="O49" s="581"/>
      <c r="P49" s="581"/>
      <c r="Q49" s="581"/>
      <c r="R49" s="581"/>
      <c r="S49" s="581"/>
      <c r="T49" s="581"/>
      <c r="U49" s="581"/>
      <c r="V49" s="581"/>
      <c r="W49" s="581"/>
      <c r="X49" s="581"/>
      <c r="Y49" s="581"/>
      <c r="Z49" s="582"/>
      <c r="AA49" s="14"/>
      <c r="AB49" s="14"/>
      <c r="AC49" s="14"/>
    </row>
    <row r="50" spans="1:29" ht="24" customHeight="1">
      <c r="U50" s="14"/>
      <c r="V50" s="14"/>
      <c r="W50" s="14"/>
      <c r="X50" s="14"/>
      <c r="Y50" s="14"/>
      <c r="Z50" s="14"/>
      <c r="AA50" s="14"/>
    </row>
    <row r="51" spans="1:29" ht="24" customHeight="1"/>
    <row r="52" spans="1:29" ht="24" customHeight="1"/>
    <row r="53" spans="1:29" ht="24" customHeight="1"/>
    <row r="54" spans="1:29" ht="24" customHeight="1"/>
    <row r="55" spans="1:29" ht="24" customHeight="1"/>
    <row r="56" spans="1:29" ht="24" customHeight="1"/>
    <row r="57" spans="1:29" ht="24" customHeight="1"/>
    <row r="58" spans="1:29" ht="24" customHeight="1"/>
    <row r="59" spans="1:29" ht="24" customHeight="1"/>
    <row r="60" spans="1:29" ht="24" customHeight="1"/>
  </sheetData>
  <mergeCells count="47">
    <mergeCell ref="I36:L36"/>
    <mergeCell ref="N36:Q36"/>
    <mergeCell ref="L8:X9"/>
    <mergeCell ref="L10:X11"/>
    <mergeCell ref="O12:Q14"/>
    <mergeCell ref="U12:X14"/>
    <mergeCell ref="I35:K35"/>
    <mergeCell ref="O35:T35"/>
    <mergeCell ref="U22:Z25"/>
    <mergeCell ref="L5:X5"/>
    <mergeCell ref="L6:X6"/>
    <mergeCell ref="M7:Q7"/>
    <mergeCell ref="U7:X7"/>
    <mergeCell ref="A37:A48"/>
    <mergeCell ref="B37:F37"/>
    <mergeCell ref="G37:J37"/>
    <mergeCell ref="B22:F25"/>
    <mergeCell ref="G22:T25"/>
    <mergeCell ref="B39:Z49"/>
    <mergeCell ref="B38:F38"/>
    <mergeCell ref="G38:J38"/>
    <mergeCell ref="K37:Z38"/>
    <mergeCell ref="B34:F36"/>
    <mergeCell ref="G34:T34"/>
    <mergeCell ref="U34:Z36"/>
    <mergeCell ref="B18:F18"/>
    <mergeCell ref="G18:T18"/>
    <mergeCell ref="U18:Z18"/>
    <mergeCell ref="B19:F21"/>
    <mergeCell ref="G19:T21"/>
    <mergeCell ref="U19:Z21"/>
    <mergeCell ref="B1:G1"/>
    <mergeCell ref="H1:W3"/>
    <mergeCell ref="AA2:AA42"/>
    <mergeCell ref="H4:K4"/>
    <mergeCell ref="U4:Y4"/>
    <mergeCell ref="H6:J6"/>
    <mergeCell ref="K7:L7"/>
    <mergeCell ref="H11:J11"/>
    <mergeCell ref="K14:N14"/>
    <mergeCell ref="B16:Z16"/>
    <mergeCell ref="B17:F17"/>
    <mergeCell ref="G17:T17"/>
    <mergeCell ref="U17:Z17"/>
    <mergeCell ref="B26:F33"/>
    <mergeCell ref="G26:T33"/>
    <mergeCell ref="U26:Z33"/>
  </mergeCells>
  <phoneticPr fontId="2"/>
  <printOptions horizontalCentered="1"/>
  <pageMargins left="0.55118110236220474" right="0.19685039370078741" top="0.47244094488188981" bottom="0.39370078740157483" header="0" footer="0"/>
  <headerFooter>
    <oddHeader>&amp;R（控）</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14F54-4354-4751-BD9E-0EF7DF85E3BB}">
  <sheetPr codeName="Sheet5">
    <tabColor theme="4" tint="-0.249977111117893"/>
    <pageSetUpPr fitToPage="1"/>
  </sheetPr>
  <dimension ref="A1:DS56"/>
  <sheetViews>
    <sheetView showGridLines="0" showWhiteSpace="0" zoomScale="70" zoomScaleNormal="70" zoomScaleSheetLayoutView="50" workbookViewId="0">
      <selection activeCell="J46" sqref="J46"/>
    </sheetView>
  </sheetViews>
  <sheetFormatPr defaultColWidth="3.625" defaultRowHeight="29.45" customHeight="1"/>
  <cols>
    <col min="1" max="1" width="3.625" style="54"/>
    <col min="2" max="22" width="3.375" style="54" customWidth="1"/>
    <col min="23" max="35" width="3.375" style="55" customWidth="1"/>
    <col min="36" max="80" width="3.625" style="56"/>
    <col min="81" max="16384" width="3.625" style="54"/>
  </cols>
  <sheetData>
    <row r="1" spans="1:123" s="56" customFormat="1" ht="16.5" customHeight="1">
      <c r="A1" s="84"/>
      <c r="B1" s="156"/>
      <c r="C1" s="156"/>
      <c r="D1" s="156"/>
      <c r="E1" s="156"/>
      <c r="F1" s="156"/>
      <c r="G1" s="451" t="s">
        <v>155</v>
      </c>
      <c r="H1" s="451"/>
      <c r="I1" s="451"/>
      <c r="J1" s="451"/>
      <c r="K1" s="451"/>
      <c r="L1" s="451"/>
      <c r="M1" s="451"/>
      <c r="N1" s="451"/>
      <c r="O1" s="451"/>
      <c r="P1" s="451"/>
      <c r="Q1" s="451"/>
      <c r="R1" s="451"/>
      <c r="S1" s="451"/>
      <c r="T1" s="451"/>
      <c r="U1" s="451"/>
      <c r="V1" s="451"/>
      <c r="W1" s="451"/>
      <c r="X1" s="451"/>
      <c r="Y1" s="451"/>
      <c r="Z1" s="451"/>
      <c r="AA1" s="451"/>
      <c r="AB1" s="451"/>
      <c r="AC1" s="451"/>
      <c r="AD1" s="451"/>
      <c r="AE1" s="451"/>
      <c r="AF1" s="451"/>
      <c r="AG1" s="451"/>
      <c r="AH1" s="451"/>
      <c r="AI1" s="451"/>
      <c r="AJ1" s="451"/>
      <c r="CC1" s="54"/>
      <c r="CD1" s="54"/>
      <c r="CE1" s="54"/>
      <c r="CF1" s="54"/>
      <c r="CG1" s="54"/>
      <c r="CH1" s="54"/>
      <c r="CI1" s="54"/>
      <c r="CJ1" s="54"/>
      <c r="CK1" s="54"/>
      <c r="CL1" s="54"/>
      <c r="CM1" s="54"/>
      <c r="CN1" s="54"/>
      <c r="CO1" s="54"/>
      <c r="CP1" s="54"/>
      <c r="CQ1" s="54"/>
      <c r="CR1" s="54"/>
      <c r="CS1" s="54"/>
      <c r="CT1" s="54"/>
      <c r="CU1" s="54"/>
      <c r="CV1" s="54"/>
      <c r="CW1" s="54"/>
      <c r="CX1" s="54"/>
      <c r="CY1" s="54"/>
      <c r="CZ1" s="54"/>
      <c r="DA1" s="54"/>
      <c r="DB1" s="54"/>
      <c r="DC1" s="54"/>
      <c r="DD1" s="54"/>
      <c r="DE1" s="54"/>
      <c r="DF1" s="54"/>
      <c r="DG1" s="54"/>
      <c r="DH1" s="54"/>
      <c r="DI1" s="54"/>
      <c r="DJ1" s="54"/>
      <c r="DK1" s="54"/>
      <c r="DL1" s="54"/>
      <c r="DM1" s="54"/>
      <c r="DN1" s="54"/>
      <c r="DO1" s="54"/>
      <c r="DP1" s="54"/>
      <c r="DQ1" s="54"/>
      <c r="DR1" s="54"/>
      <c r="DS1" s="54"/>
    </row>
    <row r="2" spans="1:123" s="56" customFormat="1" ht="16.5" customHeight="1">
      <c r="A2" s="84"/>
      <c r="B2" s="452" t="s">
        <v>156</v>
      </c>
      <c r="C2" s="452"/>
      <c r="D2" s="452"/>
      <c r="E2" s="453">
        <f>所得計算シート!C2</f>
        <v>5</v>
      </c>
      <c r="F2" s="454"/>
      <c r="G2" s="451"/>
      <c r="H2" s="451"/>
      <c r="I2" s="451"/>
      <c r="J2" s="451"/>
      <c r="K2" s="451"/>
      <c r="L2" s="451"/>
      <c r="M2" s="451"/>
      <c r="N2" s="451"/>
      <c r="O2" s="451"/>
      <c r="P2" s="451"/>
      <c r="Q2" s="451"/>
      <c r="R2" s="451"/>
      <c r="S2" s="451"/>
      <c r="T2" s="451"/>
      <c r="U2" s="451"/>
      <c r="V2" s="451"/>
      <c r="W2" s="451"/>
      <c r="X2" s="451"/>
      <c r="Y2" s="451"/>
      <c r="Z2" s="451"/>
      <c r="AA2" s="451"/>
      <c r="AB2" s="451"/>
      <c r="AC2" s="451"/>
      <c r="AD2" s="451"/>
      <c r="AE2" s="451"/>
      <c r="AF2" s="451"/>
      <c r="AG2" s="451"/>
      <c r="AH2" s="451"/>
      <c r="AI2" s="451"/>
      <c r="AJ2" s="451"/>
      <c r="CC2" s="54"/>
      <c r="CD2" s="54"/>
      <c r="CE2" s="54"/>
      <c r="CF2" s="54"/>
      <c r="CG2" s="54"/>
      <c r="CH2" s="54"/>
      <c r="CI2" s="54"/>
      <c r="CJ2" s="54"/>
      <c r="CK2" s="54"/>
      <c r="CL2" s="54"/>
      <c r="CM2" s="54"/>
      <c r="CN2" s="54"/>
      <c r="CO2" s="54"/>
      <c r="CP2" s="54"/>
      <c r="CQ2" s="54"/>
      <c r="CR2" s="54"/>
      <c r="CS2" s="54"/>
      <c r="CT2" s="54"/>
      <c r="CU2" s="54"/>
      <c r="CV2" s="54"/>
      <c r="CW2" s="54"/>
      <c r="CX2" s="54"/>
      <c r="CY2" s="54"/>
      <c r="CZ2" s="54"/>
      <c r="DA2" s="54"/>
      <c r="DB2" s="54"/>
      <c r="DC2" s="54"/>
      <c r="DD2" s="54"/>
      <c r="DE2" s="54"/>
      <c r="DF2" s="54"/>
      <c r="DG2" s="54"/>
      <c r="DH2" s="54"/>
      <c r="DI2" s="54"/>
      <c r="DJ2" s="54"/>
      <c r="DK2" s="54"/>
      <c r="DL2" s="54"/>
      <c r="DM2" s="54"/>
      <c r="DN2" s="54"/>
      <c r="DO2" s="54"/>
      <c r="DP2" s="54"/>
      <c r="DQ2" s="54"/>
      <c r="DR2" s="54"/>
      <c r="DS2" s="54"/>
    </row>
    <row r="3" spans="1:123" s="56" customFormat="1" ht="16.5" customHeight="1">
      <c r="A3" s="84"/>
      <c r="B3" s="452"/>
      <c r="C3" s="452"/>
      <c r="D3" s="452"/>
      <c r="E3" s="454"/>
      <c r="F3" s="454"/>
      <c r="G3" s="451"/>
      <c r="H3" s="451"/>
      <c r="I3" s="451"/>
      <c r="J3" s="451"/>
      <c r="K3" s="451"/>
      <c r="L3" s="451"/>
      <c r="M3" s="451"/>
      <c r="N3" s="451"/>
      <c r="O3" s="451"/>
      <c r="P3" s="451"/>
      <c r="Q3" s="451"/>
      <c r="R3" s="451"/>
      <c r="S3" s="451"/>
      <c r="T3" s="451"/>
      <c r="U3" s="451"/>
      <c r="V3" s="451"/>
      <c r="W3" s="451"/>
      <c r="X3" s="451"/>
      <c r="Y3" s="451"/>
      <c r="Z3" s="451"/>
      <c r="AA3" s="451"/>
      <c r="AB3" s="451"/>
      <c r="AC3" s="451"/>
      <c r="AD3" s="451"/>
      <c r="AE3" s="451"/>
      <c r="AF3" s="451"/>
      <c r="AG3" s="451"/>
      <c r="AH3" s="451"/>
      <c r="AI3" s="451"/>
      <c r="AJ3" s="451"/>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c r="DK3" s="54"/>
      <c r="DL3" s="54"/>
      <c r="DM3" s="54"/>
      <c r="DN3" s="54"/>
      <c r="DO3" s="54"/>
      <c r="DP3" s="54"/>
      <c r="DQ3" s="54"/>
      <c r="DR3" s="54"/>
      <c r="DS3" s="54"/>
    </row>
    <row r="4" spans="1:123" s="56" customFormat="1" ht="16.5" customHeight="1">
      <c r="A4" s="84"/>
      <c r="B4" s="156"/>
      <c r="C4" s="156"/>
      <c r="D4" s="156"/>
      <c r="E4" s="156"/>
      <c r="F4" s="156"/>
      <c r="G4" s="451"/>
      <c r="H4" s="451"/>
      <c r="I4" s="451"/>
      <c r="J4" s="451"/>
      <c r="K4" s="451"/>
      <c r="L4" s="451"/>
      <c r="M4" s="451"/>
      <c r="N4" s="451"/>
      <c r="O4" s="451"/>
      <c r="P4" s="451"/>
      <c r="Q4" s="451"/>
      <c r="R4" s="451"/>
      <c r="S4" s="451"/>
      <c r="T4" s="451"/>
      <c r="U4" s="451"/>
      <c r="V4" s="451"/>
      <c r="W4" s="451"/>
      <c r="X4" s="451"/>
      <c r="Y4" s="451"/>
      <c r="Z4" s="451"/>
      <c r="AA4" s="451"/>
      <c r="AB4" s="451"/>
      <c r="AC4" s="451"/>
      <c r="AD4" s="451"/>
      <c r="AE4" s="451"/>
      <c r="AF4" s="451"/>
      <c r="AG4" s="451"/>
      <c r="AH4" s="451"/>
      <c r="AI4" s="451"/>
      <c r="AJ4" s="451"/>
      <c r="CC4" s="54"/>
      <c r="CD4" s="54"/>
      <c r="CE4" s="54"/>
      <c r="CF4" s="54"/>
      <c r="CG4" s="54"/>
      <c r="CH4" s="54"/>
      <c r="CI4" s="54"/>
      <c r="CJ4" s="54"/>
      <c r="CK4" s="54"/>
      <c r="CL4" s="54"/>
      <c r="CM4" s="54"/>
      <c r="CN4" s="54"/>
      <c r="CO4" s="54"/>
      <c r="CP4" s="54"/>
      <c r="CQ4" s="54"/>
      <c r="CR4" s="54"/>
      <c r="CS4" s="54"/>
      <c r="CT4" s="54"/>
      <c r="CU4" s="54"/>
      <c r="CV4" s="54"/>
      <c r="CW4" s="54"/>
      <c r="CX4" s="54"/>
      <c r="CY4" s="54"/>
      <c r="CZ4" s="54"/>
      <c r="DA4" s="54"/>
      <c r="DB4" s="54"/>
      <c r="DC4" s="54"/>
      <c r="DD4" s="54"/>
      <c r="DE4" s="54"/>
      <c r="DF4" s="54"/>
      <c r="DG4" s="54"/>
      <c r="DH4" s="54"/>
      <c r="DI4" s="54"/>
      <c r="DJ4" s="54"/>
      <c r="DK4" s="54"/>
      <c r="DL4" s="54"/>
      <c r="DM4" s="54"/>
      <c r="DN4" s="54"/>
      <c r="DO4" s="54"/>
      <c r="DP4" s="54"/>
      <c r="DQ4" s="54"/>
      <c r="DR4" s="54"/>
      <c r="DS4" s="54"/>
    </row>
    <row r="5" spans="1:123" s="56" customFormat="1" ht="17.25" customHeight="1">
      <c r="A5" s="54"/>
      <c r="B5" s="86" t="s">
        <v>157</v>
      </c>
      <c r="C5" s="87"/>
      <c r="D5" s="87"/>
      <c r="E5" s="87"/>
      <c r="F5" s="87"/>
      <c r="G5" s="87"/>
      <c r="H5" s="87"/>
      <c r="I5" s="87"/>
      <c r="J5" s="87"/>
      <c r="K5" s="87"/>
      <c r="L5" s="87"/>
      <c r="M5" s="87"/>
      <c r="N5" s="87"/>
      <c r="O5" s="87"/>
      <c r="P5" s="87"/>
      <c r="Q5" s="87"/>
      <c r="R5" s="87"/>
      <c r="S5" s="87"/>
      <c r="T5" s="87"/>
      <c r="U5" s="87"/>
      <c r="V5" s="87"/>
      <c r="W5" s="88"/>
      <c r="X5" s="88"/>
      <c r="Y5" s="88"/>
      <c r="Z5" s="88"/>
      <c r="AA5" s="88"/>
      <c r="AB5" s="158"/>
      <c r="AC5" s="158"/>
      <c r="AD5" s="455"/>
      <c r="AE5" s="456"/>
      <c r="AF5" s="456"/>
      <c r="AG5" s="456"/>
      <c r="AH5" s="456"/>
      <c r="AI5" s="456"/>
      <c r="AJ5" s="57"/>
      <c r="CC5" s="54"/>
      <c r="CD5" s="54"/>
      <c r="CE5" s="54"/>
      <c r="CF5" s="54"/>
      <c r="CG5" s="54"/>
      <c r="CH5" s="54"/>
      <c r="CI5" s="54"/>
      <c r="CJ5" s="54"/>
      <c r="CK5" s="54"/>
      <c r="CL5" s="54"/>
      <c r="CM5" s="54"/>
      <c r="CN5" s="54"/>
      <c r="CO5" s="54"/>
      <c r="CP5" s="54"/>
      <c r="CQ5" s="54"/>
      <c r="CR5" s="54"/>
      <c r="CS5" s="54"/>
      <c r="CT5" s="54"/>
      <c r="CU5" s="54"/>
      <c r="CV5" s="54"/>
      <c r="CW5" s="54"/>
      <c r="CX5" s="54"/>
      <c r="CY5" s="54"/>
      <c r="CZ5" s="54"/>
      <c r="DA5" s="54"/>
      <c r="DB5" s="54"/>
      <c r="DC5" s="54"/>
      <c r="DD5" s="54"/>
      <c r="DE5" s="54"/>
      <c r="DF5" s="54"/>
      <c r="DG5" s="54"/>
      <c r="DH5" s="54"/>
      <c r="DI5" s="54"/>
      <c r="DJ5" s="54"/>
      <c r="DK5" s="54"/>
      <c r="DL5" s="54"/>
      <c r="DM5" s="54"/>
      <c r="DN5" s="54"/>
      <c r="DO5" s="54"/>
      <c r="DP5" s="54"/>
      <c r="DQ5" s="54"/>
      <c r="DR5" s="54"/>
      <c r="DS5" s="54"/>
    </row>
    <row r="6" spans="1:123" s="56" customFormat="1" ht="29.25" customHeight="1">
      <c r="A6" s="54"/>
      <c r="B6" s="90" t="s">
        <v>158</v>
      </c>
      <c r="C6" s="91"/>
      <c r="D6" s="91"/>
      <c r="E6" s="91"/>
      <c r="F6" s="91"/>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57"/>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4"/>
      <c r="DE6" s="54"/>
      <c r="DF6" s="54"/>
      <c r="DG6" s="54"/>
      <c r="DH6" s="54"/>
      <c r="DI6" s="54"/>
      <c r="DJ6" s="54"/>
      <c r="DK6" s="54"/>
      <c r="DL6" s="54"/>
      <c r="DM6" s="54"/>
      <c r="DN6" s="54"/>
      <c r="DO6" s="54"/>
      <c r="DP6" s="54"/>
      <c r="DQ6" s="54"/>
      <c r="DR6" s="54"/>
      <c r="DS6" s="54"/>
    </row>
    <row r="7" spans="1:123" s="56" customFormat="1" ht="29.45" customHeight="1">
      <c r="A7" s="54"/>
      <c r="B7" s="92" t="s">
        <v>239</v>
      </c>
      <c r="C7" s="93"/>
      <c r="D7" s="93"/>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57"/>
      <c r="CC7" s="54"/>
      <c r="CD7" s="54"/>
      <c r="CE7" s="54"/>
      <c r="CF7" s="54"/>
      <c r="CG7" s="54"/>
      <c r="CH7" s="54"/>
      <c r="CI7" s="54"/>
      <c r="CJ7" s="54"/>
      <c r="CK7" s="54"/>
      <c r="CL7" s="54"/>
      <c r="CM7" s="54"/>
      <c r="CN7" s="54"/>
      <c r="CO7" s="54"/>
      <c r="CP7" s="54"/>
      <c r="CQ7" s="54"/>
      <c r="CR7" s="54"/>
      <c r="CS7" s="54"/>
      <c r="CT7" s="54"/>
      <c r="CU7" s="54"/>
      <c r="CV7" s="54"/>
      <c r="CW7" s="54"/>
      <c r="CX7" s="54"/>
      <c r="CY7" s="54"/>
      <c r="CZ7" s="54"/>
      <c r="DA7" s="54"/>
      <c r="DB7" s="54"/>
      <c r="DC7" s="54"/>
      <c r="DD7" s="54"/>
      <c r="DE7" s="54"/>
      <c r="DF7" s="54"/>
      <c r="DG7" s="54"/>
      <c r="DH7" s="54"/>
      <c r="DI7" s="54"/>
      <c r="DJ7" s="54"/>
      <c r="DK7" s="54"/>
      <c r="DL7" s="54"/>
      <c r="DM7" s="54"/>
      <c r="DN7" s="54"/>
      <c r="DO7" s="54"/>
      <c r="DP7" s="54"/>
      <c r="DQ7" s="54"/>
      <c r="DR7" s="54"/>
    </row>
    <row r="8" spans="1:123" s="56" customFormat="1" ht="18" customHeight="1" thickBot="1">
      <c r="A8" s="54"/>
      <c r="B8" s="94" t="s">
        <v>159</v>
      </c>
      <c r="C8" s="93"/>
      <c r="D8" s="93"/>
      <c r="E8" s="93"/>
      <c r="F8" s="93"/>
      <c r="G8" s="93"/>
      <c r="H8" s="93"/>
      <c r="I8" s="93"/>
      <c r="J8" s="93"/>
      <c r="K8" s="93"/>
      <c r="L8" s="93"/>
      <c r="M8" s="93"/>
      <c r="N8" s="93"/>
      <c r="O8" s="93"/>
      <c r="P8" s="93"/>
      <c r="Q8" s="93"/>
      <c r="R8" s="93"/>
      <c r="S8" s="93"/>
      <c r="T8" s="93"/>
      <c r="U8" s="93"/>
      <c r="V8" s="93"/>
      <c r="W8" s="93"/>
      <c r="X8" s="93"/>
      <c r="Y8" s="93"/>
      <c r="Z8" s="93"/>
      <c r="AA8" s="93"/>
      <c r="AB8" s="93"/>
      <c r="AC8" s="93"/>
      <c r="AD8" s="93"/>
      <c r="AE8" s="93"/>
      <c r="AF8" s="93"/>
      <c r="AG8" s="93"/>
      <c r="AH8" s="93"/>
      <c r="AI8" s="93"/>
      <c r="AJ8" s="57"/>
      <c r="CC8" s="54"/>
      <c r="CD8" s="54"/>
      <c r="CE8" s="54"/>
      <c r="CF8" s="54"/>
      <c r="CG8" s="54"/>
      <c r="CH8" s="54"/>
      <c r="CI8" s="54"/>
      <c r="CJ8" s="54"/>
      <c r="CK8" s="54"/>
      <c r="CL8" s="54"/>
      <c r="CM8" s="54"/>
      <c r="CN8" s="54"/>
      <c r="CO8" s="54"/>
      <c r="CP8" s="54"/>
      <c r="CQ8" s="54"/>
      <c r="CR8" s="54"/>
      <c r="CS8" s="54"/>
      <c r="CT8" s="54"/>
      <c r="CU8" s="54"/>
      <c r="CV8" s="54"/>
      <c r="CW8" s="54"/>
      <c r="CX8" s="54"/>
      <c r="CY8" s="54"/>
      <c r="CZ8" s="54"/>
      <c r="DA8" s="54"/>
      <c r="DB8" s="54"/>
      <c r="DC8" s="54"/>
      <c r="DD8" s="54"/>
      <c r="DE8" s="54"/>
      <c r="DF8" s="54"/>
      <c r="DG8" s="54"/>
      <c r="DH8" s="54"/>
      <c r="DI8" s="54"/>
      <c r="DJ8" s="54"/>
      <c r="DK8" s="54"/>
      <c r="DL8" s="54"/>
      <c r="DM8" s="54"/>
      <c r="DN8" s="54"/>
      <c r="DO8" s="54"/>
      <c r="DP8" s="54"/>
      <c r="DQ8" s="54"/>
      <c r="DR8" s="54"/>
    </row>
    <row r="9" spans="1:123" s="56" customFormat="1" ht="14.25" customHeight="1" thickBot="1">
      <c r="A9" s="95"/>
      <c r="B9" s="96"/>
      <c r="C9" s="96"/>
      <c r="D9" s="96"/>
      <c r="E9" s="96"/>
      <c r="F9" s="96"/>
      <c r="G9" s="96"/>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7"/>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row>
    <row r="10" spans="1:123" s="56" customFormat="1" ht="24" customHeight="1">
      <c r="A10" s="98"/>
      <c r="B10" s="99"/>
      <c r="C10" s="457" t="s">
        <v>160</v>
      </c>
      <c r="D10" s="458"/>
      <c r="E10" s="458"/>
      <c r="F10" s="458"/>
      <c r="G10" s="458"/>
      <c r="H10" s="458"/>
      <c r="I10" s="458"/>
      <c r="J10" s="458"/>
      <c r="K10" s="458"/>
      <c r="L10" s="458"/>
      <c r="M10" s="458"/>
      <c r="N10" s="458"/>
      <c r="O10" s="458"/>
      <c r="P10" s="458"/>
      <c r="Q10" s="460"/>
      <c r="R10" s="57"/>
      <c r="S10" s="461"/>
      <c r="T10" s="461"/>
      <c r="U10" s="461"/>
      <c r="V10" s="461"/>
      <c r="W10" s="461"/>
      <c r="X10" s="461"/>
      <c r="Y10" s="461"/>
      <c r="Z10" s="461"/>
      <c r="AA10" s="461"/>
      <c r="AB10" s="461"/>
      <c r="AC10" s="461"/>
      <c r="AD10" s="461"/>
      <c r="AE10" s="461"/>
      <c r="AF10" s="461"/>
      <c r="AG10" s="461"/>
      <c r="AH10" s="461"/>
      <c r="AI10" s="158"/>
      <c r="AJ10" s="100"/>
      <c r="CC10" s="54"/>
      <c r="CD10" s="54"/>
      <c r="CE10" s="54"/>
      <c r="CF10" s="54"/>
      <c r="CG10" s="54"/>
      <c r="CH10" s="54"/>
      <c r="CI10" s="54"/>
      <c r="CJ10" s="54"/>
      <c r="CK10" s="54"/>
      <c r="CL10" s="54"/>
      <c r="CM10" s="54"/>
      <c r="CN10" s="54"/>
      <c r="CO10" s="54"/>
      <c r="CP10" s="54"/>
      <c r="CQ10" s="54"/>
      <c r="CR10" s="54"/>
      <c r="CS10" s="54"/>
      <c r="CT10" s="54"/>
      <c r="CU10" s="54"/>
      <c r="CV10" s="54"/>
      <c r="CW10" s="54"/>
      <c r="CX10" s="54"/>
      <c r="CY10" s="54"/>
      <c r="CZ10" s="54"/>
      <c r="DA10" s="54"/>
      <c r="DB10" s="54"/>
      <c r="DC10" s="54"/>
      <c r="DD10" s="54"/>
      <c r="DE10" s="54"/>
      <c r="DF10" s="54"/>
      <c r="DG10" s="54"/>
      <c r="DH10" s="54"/>
      <c r="DI10" s="54"/>
      <c r="DJ10" s="54"/>
      <c r="DK10" s="54"/>
      <c r="DL10" s="54"/>
      <c r="DM10" s="54"/>
      <c r="DN10" s="54"/>
      <c r="DO10" s="54"/>
      <c r="DP10" s="54"/>
      <c r="DQ10" s="54"/>
      <c r="DR10" s="54"/>
    </row>
    <row r="11" spans="1:123" s="56" customFormat="1" ht="19.5" customHeight="1">
      <c r="A11" s="98"/>
      <c r="B11" s="99"/>
      <c r="C11" s="546" t="str">
        <f>IF(入力フォーム!G10="","",入力フォーム!G10)</f>
        <v/>
      </c>
      <c r="D11" s="547"/>
      <c r="E11" s="547"/>
      <c r="F11" s="547"/>
      <c r="G11" s="547"/>
      <c r="H11" s="547"/>
      <c r="I11" s="547"/>
      <c r="J11" s="547"/>
      <c r="K11" s="547"/>
      <c r="L11" s="547"/>
      <c r="M11" s="547"/>
      <c r="N11" s="547"/>
      <c r="O11" s="547"/>
      <c r="P11" s="547"/>
      <c r="Q11" s="548"/>
      <c r="R11" s="57"/>
      <c r="S11" s="566"/>
      <c r="T11" s="566"/>
      <c r="U11" s="566"/>
      <c r="V11" s="566"/>
      <c r="W11" s="566"/>
      <c r="X11" s="566"/>
      <c r="Y11" s="566"/>
      <c r="Z11" s="566"/>
      <c r="AA11" s="566"/>
      <c r="AB11" s="566"/>
      <c r="AC11" s="566"/>
      <c r="AD11" s="566"/>
      <c r="AE11" s="566"/>
      <c r="AF11" s="566"/>
      <c r="AG11" s="566"/>
      <c r="AH11" s="566"/>
      <c r="AI11" s="158"/>
      <c r="AJ11" s="100"/>
      <c r="CC11" s="54"/>
      <c r="CD11" s="54"/>
      <c r="CE11" s="54"/>
      <c r="CF11" s="54"/>
      <c r="CG11" s="54"/>
      <c r="CH11" s="54"/>
      <c r="CI11" s="54"/>
      <c r="CJ11" s="54"/>
      <c r="CK11" s="54"/>
      <c r="CL11" s="54"/>
      <c r="CM11" s="54"/>
      <c r="CN11" s="54"/>
      <c r="CO11" s="54"/>
      <c r="CP11" s="54"/>
      <c r="CQ11" s="54"/>
      <c r="CR11" s="54"/>
      <c r="CS11" s="54"/>
      <c r="CT11" s="54"/>
      <c r="CU11" s="54"/>
      <c r="CV11" s="54"/>
      <c r="CW11" s="54"/>
      <c r="CX11" s="54"/>
      <c r="CY11" s="54"/>
      <c r="CZ11" s="54"/>
      <c r="DA11" s="54"/>
      <c r="DB11" s="54"/>
      <c r="DC11" s="54"/>
      <c r="DD11" s="54"/>
      <c r="DE11" s="54"/>
      <c r="DF11" s="54"/>
      <c r="DG11" s="54"/>
      <c r="DH11" s="54"/>
      <c r="DI11" s="54"/>
      <c r="DJ11" s="54"/>
      <c r="DK11" s="54"/>
      <c r="DL11" s="54"/>
      <c r="DM11" s="54"/>
      <c r="DN11" s="54"/>
      <c r="DO11" s="54"/>
      <c r="DP11" s="54"/>
      <c r="DQ11" s="54"/>
      <c r="DR11" s="54"/>
    </row>
    <row r="12" spans="1:123" s="56" customFormat="1" ht="33" customHeight="1" thickBot="1">
      <c r="A12" s="98"/>
      <c r="B12" s="99"/>
      <c r="C12" s="549"/>
      <c r="D12" s="550"/>
      <c r="E12" s="550"/>
      <c r="F12" s="550"/>
      <c r="G12" s="550"/>
      <c r="H12" s="550"/>
      <c r="I12" s="550"/>
      <c r="J12" s="550"/>
      <c r="K12" s="550"/>
      <c r="L12" s="550"/>
      <c r="M12" s="550"/>
      <c r="N12" s="550"/>
      <c r="O12" s="550"/>
      <c r="P12" s="550"/>
      <c r="Q12" s="552"/>
      <c r="R12" s="57"/>
      <c r="S12" s="566"/>
      <c r="T12" s="566"/>
      <c r="U12" s="566"/>
      <c r="V12" s="566"/>
      <c r="W12" s="566"/>
      <c r="X12" s="566"/>
      <c r="Y12" s="566"/>
      <c r="Z12" s="566"/>
      <c r="AA12" s="566"/>
      <c r="AB12" s="566"/>
      <c r="AC12" s="566"/>
      <c r="AD12" s="566"/>
      <c r="AE12" s="566"/>
      <c r="AF12" s="566"/>
      <c r="AG12" s="566"/>
      <c r="AH12" s="566"/>
      <c r="AI12" s="158"/>
      <c r="AJ12" s="100"/>
      <c r="CC12" s="54"/>
      <c r="CD12" s="54"/>
      <c r="CE12" s="54"/>
      <c r="CF12" s="54"/>
      <c r="CG12" s="54"/>
      <c r="CH12" s="54"/>
      <c r="CI12" s="54"/>
      <c r="CJ12" s="54"/>
      <c r="CK12" s="54"/>
      <c r="CL12" s="54"/>
      <c r="CM12" s="54"/>
      <c r="CN12" s="54"/>
      <c r="CO12" s="54"/>
      <c r="CP12" s="54"/>
      <c r="CQ12" s="54"/>
      <c r="CR12" s="54"/>
      <c r="CS12" s="54"/>
      <c r="CT12" s="54"/>
      <c r="CU12" s="54"/>
      <c r="CV12" s="54"/>
      <c r="CW12" s="54"/>
      <c r="CX12" s="54"/>
      <c r="CY12" s="54"/>
      <c r="CZ12" s="54"/>
      <c r="DA12" s="54"/>
      <c r="DB12" s="54"/>
      <c r="DC12" s="54"/>
      <c r="DD12" s="54"/>
      <c r="DE12" s="54"/>
      <c r="DF12" s="54"/>
      <c r="DG12" s="54"/>
      <c r="DH12" s="54"/>
      <c r="DI12" s="54"/>
      <c r="DJ12" s="54"/>
      <c r="DK12" s="54"/>
      <c r="DL12" s="54"/>
      <c r="DM12" s="54"/>
      <c r="DN12" s="54"/>
      <c r="DO12" s="54"/>
      <c r="DP12" s="54"/>
      <c r="DQ12" s="54"/>
      <c r="DR12" s="54"/>
    </row>
    <row r="13" spans="1:123" s="56" customFormat="1" ht="15.75" customHeight="1" thickBot="1">
      <c r="A13" s="98"/>
      <c r="B13" s="99"/>
      <c r="C13" s="99"/>
      <c r="D13" s="99"/>
      <c r="E13" s="99"/>
      <c r="F13" s="99"/>
      <c r="G13" s="99"/>
      <c r="H13" s="99"/>
      <c r="I13" s="99"/>
      <c r="J13" s="99"/>
      <c r="K13" s="99"/>
      <c r="L13" s="99"/>
      <c r="M13" s="99"/>
      <c r="N13" s="99"/>
      <c r="O13" s="99"/>
      <c r="P13" s="99"/>
      <c r="Q13" s="99"/>
      <c r="R13" s="99"/>
      <c r="S13" s="99"/>
      <c r="T13" s="99"/>
      <c r="U13" s="99"/>
      <c r="V13" s="99"/>
      <c r="W13" s="158"/>
      <c r="X13" s="158"/>
      <c r="Y13" s="158"/>
      <c r="Z13" s="158"/>
      <c r="AA13" s="158"/>
      <c r="AB13" s="158"/>
      <c r="AC13" s="158"/>
      <c r="AD13" s="158"/>
      <c r="AE13" s="158"/>
      <c r="AF13" s="158"/>
      <c r="AG13" s="158"/>
      <c r="AH13" s="158"/>
      <c r="AI13" s="158"/>
      <c r="AJ13" s="100"/>
      <c r="CC13" s="54"/>
      <c r="CD13" s="54"/>
      <c r="CE13" s="54"/>
      <c r="CF13" s="54"/>
      <c r="CG13" s="54"/>
      <c r="CH13" s="54"/>
      <c r="CI13" s="54"/>
      <c r="CJ13" s="54"/>
      <c r="CK13" s="54"/>
      <c r="CL13" s="54"/>
      <c r="CM13" s="54"/>
      <c r="CN13" s="54"/>
      <c r="CO13" s="54"/>
      <c r="CP13" s="54"/>
      <c r="CQ13" s="54"/>
      <c r="CR13" s="54"/>
      <c r="CS13" s="54"/>
      <c r="CT13" s="54"/>
      <c r="CU13" s="54"/>
      <c r="CV13" s="54"/>
      <c r="CW13" s="54"/>
      <c r="CX13" s="54"/>
      <c r="CY13" s="54"/>
      <c r="CZ13" s="54"/>
      <c r="DA13" s="54"/>
      <c r="DB13" s="54"/>
      <c r="DC13" s="54"/>
      <c r="DD13" s="54"/>
      <c r="DE13" s="54"/>
      <c r="DF13" s="54"/>
      <c r="DG13" s="54"/>
      <c r="DH13" s="54"/>
      <c r="DI13" s="54"/>
      <c r="DJ13" s="54"/>
      <c r="DK13" s="54"/>
      <c r="DL13" s="54"/>
      <c r="DM13" s="54"/>
      <c r="DN13" s="54"/>
      <c r="DO13" s="54"/>
      <c r="DP13" s="54"/>
      <c r="DQ13" s="54"/>
      <c r="DR13" s="54"/>
    </row>
    <row r="14" spans="1:123" s="56" customFormat="1" ht="6" customHeight="1">
      <c r="A14" s="98"/>
      <c r="B14" s="462" t="s">
        <v>161</v>
      </c>
      <c r="C14" s="462"/>
      <c r="D14" s="462"/>
      <c r="E14" s="462"/>
      <c r="F14" s="462"/>
      <c r="G14" s="462"/>
      <c r="H14" s="462"/>
      <c r="I14" s="462"/>
      <c r="J14" s="462"/>
      <c r="K14" s="462"/>
      <c r="L14" s="464"/>
      <c r="M14" s="104"/>
      <c r="N14" s="105"/>
      <c r="O14" s="105"/>
      <c r="P14" s="105"/>
      <c r="Q14" s="105"/>
      <c r="R14" s="105"/>
      <c r="S14" s="105"/>
      <c r="T14" s="105"/>
      <c r="U14" s="105"/>
      <c r="V14" s="105"/>
      <c r="W14" s="105"/>
      <c r="X14" s="106"/>
      <c r="Y14" s="106"/>
      <c r="Z14" s="106"/>
      <c r="AA14" s="106"/>
      <c r="AB14" s="106"/>
      <c r="AC14" s="106"/>
      <c r="AD14" s="106"/>
      <c r="AE14" s="106"/>
      <c r="AF14" s="106"/>
      <c r="AG14" s="106"/>
      <c r="AH14" s="107"/>
      <c r="AI14" s="158"/>
      <c r="AJ14" s="100"/>
      <c r="CC14" s="54"/>
      <c r="CD14" s="54"/>
      <c r="CE14" s="54"/>
      <c r="CF14" s="54"/>
      <c r="CG14" s="54"/>
      <c r="CH14" s="54"/>
      <c r="CI14" s="54"/>
      <c r="CJ14" s="54"/>
      <c r="CK14" s="54"/>
      <c r="CL14" s="54"/>
      <c r="CM14" s="54"/>
      <c r="CN14" s="54"/>
      <c r="CO14" s="54"/>
      <c r="CP14" s="54"/>
      <c r="CQ14" s="54"/>
      <c r="CR14" s="54"/>
      <c r="CS14" s="54"/>
      <c r="CT14" s="54"/>
      <c r="CU14" s="54"/>
      <c r="CV14" s="54"/>
      <c r="CW14" s="54"/>
      <c r="CX14" s="54"/>
      <c r="CY14" s="54"/>
      <c r="CZ14" s="54"/>
      <c r="DA14" s="54"/>
      <c r="DB14" s="54"/>
      <c r="DC14" s="54"/>
      <c r="DD14" s="54"/>
      <c r="DE14" s="54"/>
      <c r="DF14" s="54"/>
      <c r="DG14" s="54"/>
      <c r="DH14" s="54"/>
      <c r="DI14" s="54"/>
      <c r="DJ14" s="54"/>
      <c r="DK14" s="54"/>
      <c r="DL14" s="54"/>
      <c r="DM14" s="54"/>
      <c r="DN14" s="54"/>
      <c r="DO14" s="54"/>
      <c r="DP14" s="54"/>
      <c r="DQ14" s="54"/>
      <c r="DR14" s="54"/>
    </row>
    <row r="15" spans="1:123" s="56" customFormat="1" ht="18.75" customHeight="1">
      <c r="A15" s="98"/>
      <c r="B15" s="462"/>
      <c r="C15" s="462"/>
      <c r="D15" s="462"/>
      <c r="E15" s="462"/>
      <c r="F15" s="462"/>
      <c r="G15" s="462"/>
      <c r="H15" s="462"/>
      <c r="I15" s="462"/>
      <c r="J15" s="462"/>
      <c r="K15" s="462"/>
      <c r="L15" s="464"/>
      <c r="M15" s="153"/>
      <c r="N15" s="164" t="str">
        <f>IF(OR(入力フォーム!O41=TRUE,入力フォーム!O62=TRUE,入力フォーム!O83=TRUE),"✓","")</f>
        <v/>
      </c>
      <c r="O15" s="154"/>
      <c r="P15" s="154" t="s">
        <v>181</v>
      </c>
      <c r="Q15" s="154"/>
      <c r="R15" s="154"/>
      <c r="S15" s="154"/>
      <c r="T15" s="154"/>
      <c r="U15" s="154"/>
      <c r="V15" s="154"/>
      <c r="W15" s="154"/>
      <c r="X15" s="154"/>
      <c r="Y15" s="154"/>
      <c r="Z15" s="154"/>
      <c r="AA15" s="154"/>
      <c r="AB15" s="154"/>
      <c r="AC15" s="154"/>
      <c r="AD15" s="154"/>
      <c r="AE15" s="154"/>
      <c r="AF15" s="154"/>
      <c r="AG15" s="154"/>
      <c r="AH15" s="155"/>
      <c r="AI15" s="158"/>
      <c r="AJ15" s="100"/>
      <c r="CC15" s="54"/>
      <c r="CD15" s="54"/>
      <c r="CE15" s="54"/>
      <c r="CF15" s="54"/>
      <c r="CG15" s="54"/>
      <c r="CH15" s="54"/>
      <c r="CI15" s="54"/>
      <c r="CJ15" s="54"/>
      <c r="CK15" s="54"/>
      <c r="CL15" s="54"/>
      <c r="CM15" s="54"/>
      <c r="CN15" s="54"/>
      <c r="CO15" s="54"/>
      <c r="CP15" s="54"/>
      <c r="CQ15" s="54"/>
      <c r="CR15" s="54"/>
      <c r="CS15" s="54"/>
      <c r="CT15" s="54"/>
      <c r="CU15" s="54"/>
      <c r="CV15" s="54"/>
      <c r="CW15" s="54"/>
      <c r="CX15" s="54"/>
      <c r="CY15" s="54"/>
      <c r="CZ15" s="54"/>
      <c r="DA15" s="54"/>
      <c r="DB15" s="54"/>
      <c r="DC15" s="54"/>
      <c r="DD15" s="54"/>
      <c r="DE15" s="54"/>
      <c r="DF15" s="54"/>
      <c r="DG15" s="54"/>
      <c r="DH15" s="54"/>
      <c r="DI15" s="54"/>
      <c r="DJ15" s="54"/>
      <c r="DK15" s="54"/>
      <c r="DL15" s="54"/>
      <c r="DM15" s="54"/>
      <c r="DN15" s="54"/>
      <c r="DO15" s="54"/>
      <c r="DP15" s="54"/>
      <c r="DQ15" s="54"/>
      <c r="DR15" s="54"/>
    </row>
    <row r="16" spans="1:123" s="56" customFormat="1" ht="7.5" customHeight="1">
      <c r="A16" s="98"/>
      <c r="B16" s="152"/>
      <c r="C16" s="112"/>
      <c r="D16" s="112"/>
      <c r="E16" s="112"/>
      <c r="F16" s="112"/>
      <c r="G16" s="112"/>
      <c r="H16" s="112"/>
      <c r="I16" s="99"/>
      <c r="J16" s="99"/>
      <c r="K16" s="113"/>
      <c r="L16" s="57"/>
      <c r="M16" s="114"/>
      <c r="N16" s="115"/>
      <c r="O16" s="115"/>
      <c r="P16" s="115"/>
      <c r="Q16" s="115"/>
      <c r="R16" s="116"/>
      <c r="S16" s="116"/>
      <c r="T16" s="116"/>
      <c r="U16" s="116"/>
      <c r="V16" s="116"/>
      <c r="W16" s="116"/>
      <c r="X16" s="117"/>
      <c r="Y16" s="117"/>
      <c r="Z16" s="117"/>
      <c r="AA16" s="117"/>
      <c r="AB16" s="117"/>
      <c r="AC16" s="117"/>
      <c r="AD16" s="117"/>
      <c r="AE16" s="118"/>
      <c r="AF16" s="117"/>
      <c r="AG16" s="117"/>
      <c r="AH16" s="119"/>
      <c r="AI16" s="158"/>
      <c r="AJ16" s="100"/>
      <c r="CC16" s="54"/>
      <c r="CD16" s="54"/>
      <c r="CE16" s="54"/>
      <c r="CF16" s="54"/>
      <c r="CG16" s="54"/>
      <c r="CH16" s="54"/>
      <c r="CI16" s="54"/>
      <c r="CJ16" s="54"/>
      <c r="CK16" s="54"/>
      <c r="CL16" s="54"/>
      <c r="CM16" s="54"/>
      <c r="CN16" s="54"/>
      <c r="CO16" s="54"/>
      <c r="CP16" s="54"/>
      <c r="CQ16" s="54"/>
      <c r="CR16" s="54"/>
      <c r="CS16" s="54"/>
      <c r="CT16" s="54"/>
      <c r="CU16" s="54"/>
      <c r="CV16" s="54"/>
      <c r="CW16" s="54"/>
      <c r="CX16" s="54"/>
      <c r="CY16" s="54"/>
      <c r="CZ16" s="54"/>
      <c r="DA16" s="54"/>
      <c r="DB16" s="54"/>
      <c r="DC16" s="54"/>
      <c r="DD16" s="54"/>
      <c r="DE16" s="54"/>
      <c r="DF16" s="54"/>
      <c r="DG16" s="54"/>
      <c r="DH16" s="54"/>
      <c r="DI16" s="54"/>
      <c r="DJ16" s="54"/>
      <c r="DK16" s="54"/>
      <c r="DL16" s="54"/>
      <c r="DM16" s="54"/>
      <c r="DN16" s="54"/>
      <c r="DO16" s="54"/>
      <c r="DP16" s="54"/>
      <c r="DQ16" s="54"/>
      <c r="DR16" s="54"/>
    </row>
    <row r="17" spans="1:122" s="56" customFormat="1" ht="7.5" customHeight="1">
      <c r="A17" s="98"/>
      <c r="B17" s="152"/>
      <c r="C17" s="112"/>
      <c r="D17" s="112"/>
      <c r="E17" s="112"/>
      <c r="F17" s="112"/>
      <c r="G17" s="112"/>
      <c r="H17" s="112"/>
      <c r="I17" s="99"/>
      <c r="J17" s="99"/>
      <c r="K17" s="113"/>
      <c r="L17" s="57"/>
      <c r="M17" s="120"/>
      <c r="N17" s="113"/>
      <c r="O17" s="113"/>
      <c r="P17" s="113"/>
      <c r="Q17" s="113"/>
      <c r="R17" s="99"/>
      <c r="S17" s="99"/>
      <c r="T17" s="99"/>
      <c r="U17" s="99"/>
      <c r="V17" s="99"/>
      <c r="W17" s="99"/>
      <c r="X17" s="158"/>
      <c r="Y17" s="158"/>
      <c r="Z17" s="158"/>
      <c r="AA17" s="158"/>
      <c r="AB17" s="158"/>
      <c r="AC17" s="158"/>
      <c r="AD17" s="158"/>
      <c r="AE17" s="157"/>
      <c r="AF17" s="158"/>
      <c r="AG17" s="158"/>
      <c r="AH17" s="101"/>
      <c r="AI17" s="158"/>
      <c r="AJ17" s="100"/>
      <c r="CC17" s="54"/>
      <c r="CD17" s="54"/>
      <c r="CE17" s="54"/>
      <c r="CF17" s="54"/>
      <c r="CG17" s="54"/>
      <c r="CH17" s="54"/>
      <c r="CI17" s="54"/>
      <c r="CJ17" s="54"/>
      <c r="CK17" s="54"/>
      <c r="CL17" s="54"/>
      <c r="CM17" s="54"/>
      <c r="CN17" s="54"/>
      <c r="CO17" s="54"/>
      <c r="CP17" s="54"/>
      <c r="CQ17" s="54"/>
      <c r="CR17" s="54"/>
      <c r="CS17" s="54"/>
      <c r="CT17" s="54"/>
      <c r="CU17" s="54"/>
      <c r="CV17" s="54"/>
      <c r="CW17" s="54"/>
      <c r="CX17" s="54"/>
      <c r="CY17" s="54"/>
      <c r="CZ17" s="54"/>
      <c r="DA17" s="54"/>
      <c r="DB17" s="54"/>
      <c r="DC17" s="54"/>
      <c r="DD17" s="54"/>
      <c r="DE17" s="54"/>
      <c r="DF17" s="54"/>
      <c r="DG17" s="54"/>
      <c r="DH17" s="54"/>
      <c r="DI17" s="54"/>
      <c r="DJ17" s="54"/>
      <c r="DK17" s="54"/>
      <c r="DL17" s="54"/>
      <c r="DM17" s="54"/>
      <c r="DN17" s="54"/>
      <c r="DO17" s="54"/>
      <c r="DP17" s="54"/>
      <c r="DQ17" s="54"/>
      <c r="DR17" s="54"/>
    </row>
    <row r="18" spans="1:122" s="56" customFormat="1" ht="18.75" customHeight="1">
      <c r="A18" s="98"/>
      <c r="B18" s="112"/>
      <c r="C18" s="112"/>
      <c r="D18" s="112"/>
      <c r="E18" s="112"/>
      <c r="F18" s="112"/>
      <c r="G18" s="112"/>
      <c r="H18" s="112"/>
      <c r="I18" s="112"/>
      <c r="J18" s="112"/>
      <c r="K18" s="112"/>
      <c r="L18" s="57"/>
      <c r="M18" s="132"/>
      <c r="N18" s="163" t="str">
        <f>IF(AND(入力フォーム!P41=TRUE,入力フォーム!P62=TRUE,入力フォーム!P83=TRUE),"✓","")</f>
        <v/>
      </c>
      <c r="O18" s="113"/>
      <c r="P18" s="113" t="s">
        <v>183</v>
      </c>
      <c r="Q18" s="113"/>
      <c r="R18" s="113"/>
      <c r="S18" s="113"/>
      <c r="T18" s="113"/>
      <c r="U18" s="113"/>
      <c r="V18" s="113"/>
      <c r="W18" s="113"/>
      <c r="X18" s="113"/>
      <c r="Y18" s="113"/>
      <c r="Z18" s="113"/>
      <c r="AA18" s="113"/>
      <c r="AB18" s="113"/>
      <c r="AC18" s="113"/>
      <c r="AD18" s="113"/>
      <c r="AE18" s="113"/>
      <c r="AF18" s="113"/>
      <c r="AG18" s="113"/>
      <c r="AH18" s="162"/>
      <c r="AI18" s="158"/>
      <c r="AJ18" s="100"/>
      <c r="CC18" s="54"/>
      <c r="CD18" s="54"/>
      <c r="CE18" s="54"/>
      <c r="CF18" s="54"/>
      <c r="CG18" s="54"/>
      <c r="CH18" s="54"/>
      <c r="CI18" s="54"/>
      <c r="CJ18" s="54"/>
      <c r="CK18" s="54"/>
      <c r="CL18" s="54"/>
      <c r="CM18" s="54"/>
      <c r="CN18" s="54"/>
      <c r="CO18" s="54"/>
      <c r="CP18" s="54"/>
      <c r="CQ18" s="54"/>
      <c r="CR18" s="54"/>
      <c r="CS18" s="54"/>
      <c r="CT18" s="54"/>
      <c r="CU18" s="54"/>
      <c r="CV18" s="54"/>
      <c r="CW18" s="54"/>
      <c r="CX18" s="54"/>
      <c r="CY18" s="54"/>
      <c r="CZ18" s="54"/>
      <c r="DA18" s="54"/>
      <c r="DB18" s="54"/>
      <c r="DC18" s="54"/>
      <c r="DD18" s="54"/>
      <c r="DE18" s="54"/>
      <c r="DF18" s="54"/>
      <c r="DG18" s="54"/>
      <c r="DH18" s="54"/>
      <c r="DI18" s="54"/>
      <c r="DJ18" s="54"/>
      <c r="DK18" s="54"/>
      <c r="DL18" s="54"/>
      <c r="DM18" s="54"/>
      <c r="DN18" s="54"/>
      <c r="DO18" s="54"/>
      <c r="DP18" s="54"/>
      <c r="DQ18" s="54"/>
      <c r="DR18" s="54"/>
    </row>
    <row r="19" spans="1:122" s="56" customFormat="1" ht="6" customHeight="1" thickBot="1">
      <c r="A19" s="98"/>
      <c r="B19" s="99"/>
      <c r="C19" s="122"/>
      <c r="D19" s="122"/>
      <c r="E19" s="122"/>
      <c r="F19" s="122"/>
      <c r="G19" s="122"/>
      <c r="H19" s="122"/>
      <c r="I19" s="122"/>
      <c r="J19" s="122"/>
      <c r="K19" s="122"/>
      <c r="L19" s="57"/>
      <c r="M19" s="123"/>
      <c r="N19" s="124"/>
      <c r="O19" s="125"/>
      <c r="P19" s="124"/>
      <c r="Q19" s="124"/>
      <c r="R19" s="124"/>
      <c r="S19" s="124"/>
      <c r="T19" s="124"/>
      <c r="U19" s="124"/>
      <c r="V19" s="124"/>
      <c r="W19" s="124"/>
      <c r="X19" s="124"/>
      <c r="Y19" s="124"/>
      <c r="Z19" s="124"/>
      <c r="AA19" s="124"/>
      <c r="AB19" s="124"/>
      <c r="AC19" s="124"/>
      <c r="AD19" s="124"/>
      <c r="AE19" s="124"/>
      <c r="AF19" s="124"/>
      <c r="AG19" s="124"/>
      <c r="AH19" s="126"/>
      <c r="AI19" s="122"/>
      <c r="AJ19" s="100"/>
      <c r="CC19" s="54"/>
      <c r="CD19" s="54"/>
      <c r="CE19" s="54"/>
      <c r="CF19" s="54"/>
      <c r="CG19" s="54"/>
      <c r="CH19" s="54"/>
      <c r="CI19" s="54"/>
      <c r="CJ19" s="54"/>
      <c r="CK19" s="54"/>
      <c r="CL19" s="54"/>
      <c r="CM19" s="54"/>
      <c r="CN19" s="54"/>
      <c r="CO19" s="54"/>
      <c r="CP19" s="54"/>
      <c r="CQ19" s="54"/>
      <c r="CR19" s="54"/>
      <c r="CS19" s="54"/>
      <c r="CT19" s="54"/>
      <c r="CU19" s="54"/>
      <c r="CV19" s="54"/>
      <c r="CW19" s="54"/>
      <c r="CX19" s="54"/>
      <c r="CY19" s="54"/>
      <c r="CZ19" s="54"/>
      <c r="DA19" s="54"/>
      <c r="DB19" s="54"/>
      <c r="DC19" s="54"/>
      <c r="DD19" s="54"/>
      <c r="DE19" s="54"/>
      <c r="DF19" s="54"/>
      <c r="DG19" s="54"/>
      <c r="DH19" s="54"/>
      <c r="DI19" s="54"/>
      <c r="DJ19" s="54"/>
      <c r="DK19" s="54"/>
      <c r="DL19" s="54"/>
      <c r="DM19" s="54"/>
      <c r="DN19" s="54"/>
      <c r="DO19" s="54"/>
      <c r="DP19" s="54"/>
      <c r="DQ19" s="54"/>
      <c r="DR19" s="54"/>
    </row>
    <row r="20" spans="1:122" s="56" customFormat="1" ht="6" customHeight="1">
      <c r="A20" s="98"/>
      <c r="B20" s="99"/>
      <c r="C20" s="122"/>
      <c r="D20" s="122"/>
      <c r="E20" s="122"/>
      <c r="F20" s="122"/>
      <c r="G20" s="122"/>
      <c r="H20" s="122"/>
      <c r="I20" s="122"/>
      <c r="J20" s="122"/>
      <c r="K20" s="122"/>
      <c r="L20" s="122"/>
      <c r="M20" s="122"/>
      <c r="N20" s="127"/>
      <c r="O20" s="122"/>
      <c r="P20" s="122"/>
      <c r="Q20" s="122"/>
      <c r="R20" s="122"/>
      <c r="S20" s="122"/>
      <c r="T20" s="122"/>
      <c r="U20" s="122"/>
      <c r="V20" s="122"/>
      <c r="W20" s="122"/>
      <c r="X20" s="122"/>
      <c r="Y20" s="122"/>
      <c r="Z20" s="122"/>
      <c r="AA20" s="122"/>
      <c r="AB20" s="122"/>
      <c r="AC20" s="122"/>
      <c r="AD20" s="122"/>
      <c r="AE20" s="122"/>
      <c r="AF20" s="122"/>
      <c r="AG20" s="122"/>
      <c r="AH20" s="122"/>
      <c r="AI20" s="122"/>
      <c r="AJ20" s="100"/>
      <c r="CC20" s="54"/>
      <c r="CD20" s="54"/>
      <c r="CE20" s="54"/>
      <c r="CF20" s="54"/>
      <c r="CG20" s="54"/>
      <c r="CH20" s="54"/>
      <c r="CI20" s="54"/>
      <c r="CJ20" s="54"/>
      <c r="CK20" s="54"/>
      <c r="CL20" s="54"/>
      <c r="CM20" s="54"/>
      <c r="CN20" s="54"/>
      <c r="CO20" s="54"/>
      <c r="CP20" s="54"/>
      <c r="CQ20" s="54"/>
      <c r="CR20" s="54"/>
      <c r="CS20" s="54"/>
      <c r="CT20" s="54"/>
      <c r="CU20" s="54"/>
      <c r="CV20" s="54"/>
      <c r="CW20" s="54"/>
      <c r="CX20" s="54"/>
      <c r="CY20" s="54"/>
      <c r="CZ20" s="54"/>
      <c r="DA20" s="54"/>
      <c r="DB20" s="54"/>
      <c r="DC20" s="54"/>
      <c r="DD20" s="54"/>
      <c r="DE20" s="54"/>
      <c r="DF20" s="54"/>
      <c r="DG20" s="54"/>
      <c r="DH20" s="54"/>
      <c r="DI20" s="54"/>
      <c r="DJ20" s="54"/>
      <c r="DK20" s="54"/>
      <c r="DL20" s="54"/>
      <c r="DM20" s="54"/>
      <c r="DN20" s="54"/>
      <c r="DO20" s="54"/>
      <c r="DP20" s="54"/>
      <c r="DQ20" s="54"/>
      <c r="DR20" s="54"/>
    </row>
    <row r="21" spans="1:122" s="56" customFormat="1" ht="29.45" customHeight="1">
      <c r="A21" s="98"/>
      <c r="B21" s="128" t="s">
        <v>162</v>
      </c>
      <c r="C21" s="128"/>
      <c r="D21" s="128"/>
      <c r="E21" s="128"/>
      <c r="F21" s="128"/>
      <c r="G21" s="128"/>
      <c r="H21" s="129"/>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00"/>
      <c r="CC21" s="54"/>
      <c r="CD21" s="54"/>
      <c r="CE21" s="54"/>
      <c r="CF21" s="54"/>
      <c r="CG21" s="54"/>
      <c r="CH21" s="54"/>
      <c r="CI21" s="54"/>
      <c r="CJ21" s="54"/>
      <c r="CK21" s="54"/>
      <c r="CL21" s="54"/>
      <c r="CM21" s="54"/>
      <c r="CN21" s="54"/>
      <c r="CO21" s="54"/>
      <c r="CP21" s="54"/>
      <c r="CQ21" s="54"/>
      <c r="CR21" s="54"/>
      <c r="CS21" s="54"/>
      <c r="CT21" s="54"/>
      <c r="CU21" s="54"/>
      <c r="CV21" s="54"/>
      <c r="CW21" s="54"/>
      <c r="CX21" s="54"/>
      <c r="CY21" s="54"/>
      <c r="CZ21" s="54"/>
      <c r="DA21" s="54"/>
      <c r="DB21" s="54"/>
      <c r="DC21" s="54"/>
      <c r="DD21" s="54"/>
      <c r="DE21" s="54"/>
      <c r="DF21" s="54"/>
      <c r="DG21" s="54"/>
      <c r="DH21" s="54"/>
      <c r="DI21" s="54"/>
      <c r="DJ21" s="54"/>
      <c r="DK21" s="54"/>
      <c r="DL21" s="54"/>
      <c r="DM21" s="54"/>
      <c r="DN21" s="54"/>
      <c r="DO21" s="54"/>
      <c r="DP21" s="54"/>
      <c r="DQ21" s="54"/>
      <c r="DR21" s="54"/>
    </row>
    <row r="22" spans="1:122" s="56" customFormat="1" ht="20.100000000000001" customHeight="1">
      <c r="A22" s="98"/>
      <c r="B22" s="113" t="s">
        <v>163</v>
      </c>
      <c r="C22" s="130"/>
      <c r="D22" s="130"/>
      <c r="E22" s="130"/>
      <c r="F22" s="130"/>
      <c r="G22" s="130"/>
      <c r="H22" s="130"/>
      <c r="I22" s="130"/>
      <c r="J22" s="130"/>
      <c r="K22" s="130"/>
      <c r="L22" s="130"/>
      <c r="M22" s="130"/>
      <c r="N22" s="130"/>
      <c r="O22" s="130"/>
      <c r="P22" s="130"/>
      <c r="Q22" s="130"/>
      <c r="R22" s="130"/>
      <c r="S22" s="130"/>
      <c r="T22" s="130"/>
      <c r="U22" s="130"/>
      <c r="V22" s="130"/>
      <c r="W22" s="130"/>
      <c r="X22" s="130"/>
      <c r="Y22" s="130"/>
      <c r="Z22" s="130"/>
      <c r="AA22" s="130"/>
      <c r="AB22" s="130"/>
      <c r="AC22" s="130"/>
      <c r="AD22" s="130"/>
      <c r="AE22" s="130"/>
      <c r="AF22" s="130"/>
      <c r="AG22" s="130"/>
      <c r="AH22" s="130"/>
      <c r="AI22" s="158"/>
      <c r="AJ22" s="100"/>
      <c r="CC22" s="54"/>
      <c r="CD22" s="54"/>
      <c r="CE22" s="54"/>
      <c r="CF22" s="54"/>
      <c r="CG22" s="54"/>
      <c r="CH22" s="54"/>
      <c r="CI22" s="54"/>
      <c r="CJ22" s="54"/>
      <c r="CK22" s="54"/>
      <c r="CL22" s="54"/>
      <c r="CM22" s="54"/>
      <c r="CN22" s="54"/>
      <c r="CO22" s="54"/>
      <c r="CP22" s="54"/>
      <c r="CQ22" s="54"/>
      <c r="CR22" s="54"/>
      <c r="CS22" s="54"/>
      <c r="CT22" s="54"/>
      <c r="CU22" s="54"/>
      <c r="CV22" s="54"/>
      <c r="CW22" s="54"/>
      <c r="CX22" s="54"/>
      <c r="CY22" s="54"/>
      <c r="CZ22" s="54"/>
      <c r="DA22" s="54"/>
      <c r="DB22" s="54"/>
      <c r="DC22" s="54"/>
      <c r="DD22" s="54"/>
      <c r="DE22" s="54"/>
      <c r="DF22" s="54"/>
      <c r="DG22" s="54"/>
      <c r="DH22" s="54"/>
      <c r="DI22" s="54"/>
      <c r="DJ22" s="54"/>
      <c r="DK22" s="54"/>
      <c r="DL22" s="54"/>
      <c r="DM22" s="54"/>
      <c r="DN22" s="54"/>
      <c r="DO22" s="54"/>
      <c r="DP22" s="54"/>
      <c r="DQ22" s="54"/>
      <c r="DR22" s="54"/>
    </row>
    <row r="23" spans="1:122" s="56" customFormat="1" ht="5.25" customHeight="1" thickBot="1">
      <c r="A23" s="98"/>
      <c r="B23" s="113"/>
      <c r="C23" s="130"/>
      <c r="D23" s="130"/>
      <c r="E23" s="130"/>
      <c r="F23" s="130"/>
      <c r="G23" s="130"/>
      <c r="H23" s="130"/>
      <c r="I23" s="130"/>
      <c r="J23" s="130"/>
      <c r="K23" s="130"/>
      <c r="L23" s="130"/>
      <c r="M23" s="130"/>
      <c r="N23" s="130"/>
      <c r="O23" s="130"/>
      <c r="P23" s="130"/>
      <c r="Q23" s="130"/>
      <c r="R23" s="130"/>
      <c r="S23" s="130"/>
      <c r="T23" s="130"/>
      <c r="U23" s="130"/>
      <c r="V23" s="130"/>
      <c r="W23" s="130"/>
      <c r="X23" s="130"/>
      <c r="Y23" s="130"/>
      <c r="Z23" s="130"/>
      <c r="AA23" s="130"/>
      <c r="AB23" s="130"/>
      <c r="AC23" s="130"/>
      <c r="AD23" s="130"/>
      <c r="AE23" s="130"/>
      <c r="AF23" s="130"/>
      <c r="AG23" s="130"/>
      <c r="AH23" s="130"/>
      <c r="AI23" s="158"/>
      <c r="AJ23" s="100"/>
      <c r="CC23" s="54"/>
      <c r="CD23" s="54"/>
      <c r="CE23" s="54"/>
      <c r="CF23" s="54"/>
      <c r="CG23" s="54"/>
      <c r="CH23" s="54"/>
      <c r="CI23" s="54"/>
      <c r="CJ23" s="54"/>
      <c r="CK23" s="54"/>
      <c r="CL23" s="54"/>
      <c r="CM23" s="54"/>
      <c r="CN23" s="54"/>
      <c r="CO23" s="54"/>
      <c r="CP23" s="54"/>
      <c r="CQ23" s="54"/>
      <c r="CR23" s="54"/>
      <c r="CS23" s="54"/>
      <c r="CT23" s="54"/>
      <c r="CU23" s="54"/>
      <c r="CV23" s="54"/>
      <c r="CW23" s="54"/>
      <c r="CX23" s="54"/>
      <c r="CY23" s="54"/>
      <c r="CZ23" s="54"/>
      <c r="DA23" s="54"/>
      <c r="DB23" s="54"/>
      <c r="DC23" s="54"/>
      <c r="DD23" s="54"/>
      <c r="DE23" s="54"/>
      <c r="DF23" s="54"/>
      <c r="DG23" s="54"/>
      <c r="DH23" s="54"/>
      <c r="DI23" s="54"/>
      <c r="DJ23" s="54"/>
      <c r="DK23" s="54"/>
      <c r="DL23" s="54"/>
      <c r="DM23" s="54"/>
      <c r="DN23" s="54"/>
      <c r="DO23" s="54"/>
      <c r="DP23" s="54"/>
      <c r="DQ23" s="54"/>
      <c r="DR23" s="54"/>
    </row>
    <row r="24" spans="1:122" s="56" customFormat="1" ht="24" customHeight="1">
      <c r="A24" s="98"/>
      <c r="B24" s="99"/>
      <c r="C24" s="465" t="s">
        <v>164</v>
      </c>
      <c r="D24" s="466"/>
      <c r="E24" s="466"/>
      <c r="F24" s="466"/>
      <c r="G24" s="466"/>
      <c r="H24" s="466"/>
      <c r="I24" s="466"/>
      <c r="J24" s="466"/>
      <c r="K24" s="466"/>
      <c r="L24" s="466"/>
      <c r="M24" s="466"/>
      <c r="N24" s="466"/>
      <c r="O24" s="466"/>
      <c r="P24" s="468"/>
      <c r="Q24" s="469" t="s">
        <v>165</v>
      </c>
      <c r="R24" s="458"/>
      <c r="S24" s="458"/>
      <c r="T24" s="458"/>
      <c r="U24" s="458"/>
      <c r="V24" s="458"/>
      <c r="W24" s="458"/>
      <c r="X24" s="458"/>
      <c r="Y24" s="458"/>
      <c r="Z24" s="460"/>
      <c r="AA24" s="158"/>
      <c r="AB24" s="158"/>
      <c r="AC24" s="158"/>
      <c r="AD24" s="158"/>
      <c r="AE24" s="158"/>
      <c r="AF24" s="158"/>
      <c r="AG24" s="158"/>
      <c r="AH24" s="158"/>
      <c r="AI24" s="158"/>
      <c r="AJ24" s="100"/>
      <c r="CC24" s="54"/>
      <c r="CD24" s="54"/>
      <c r="CE24" s="54"/>
      <c r="CF24" s="54"/>
      <c r="CG24" s="54"/>
      <c r="CH24" s="54"/>
      <c r="CI24" s="54"/>
      <c r="CJ24" s="54"/>
      <c r="CK24" s="54"/>
      <c r="CL24" s="54"/>
      <c r="CM24" s="54"/>
      <c r="CN24" s="54"/>
      <c r="CO24" s="54"/>
      <c r="CP24" s="54"/>
      <c r="CQ24" s="54"/>
      <c r="CR24" s="54"/>
      <c r="CS24" s="54"/>
      <c r="CT24" s="54"/>
      <c r="CU24" s="54"/>
      <c r="CV24" s="54"/>
      <c r="CW24" s="54"/>
      <c r="CX24" s="54"/>
      <c r="CY24" s="54"/>
      <c r="CZ24" s="54"/>
      <c r="DA24" s="54"/>
      <c r="DB24" s="54"/>
      <c r="DC24" s="54"/>
      <c r="DD24" s="54"/>
      <c r="DE24" s="54"/>
      <c r="DF24" s="54"/>
      <c r="DG24" s="54"/>
      <c r="DH24" s="54"/>
      <c r="DI24" s="54"/>
      <c r="DJ24" s="54"/>
      <c r="DK24" s="54"/>
      <c r="DL24" s="54"/>
      <c r="DM24" s="54"/>
      <c r="DN24" s="54"/>
      <c r="DO24" s="54"/>
      <c r="DP24" s="54"/>
      <c r="DQ24" s="54"/>
      <c r="DR24" s="54"/>
    </row>
    <row r="25" spans="1:122" s="56" customFormat="1" ht="30" customHeight="1">
      <c r="A25" s="98"/>
      <c r="B25" s="99"/>
      <c r="C25" s="446" t="str">
        <f>IF(入力フォーム!G43="","",入力フォーム!G43)</f>
        <v/>
      </c>
      <c r="D25" s="447"/>
      <c r="E25" s="447"/>
      <c r="F25" s="447"/>
      <c r="G25" s="447"/>
      <c r="H25" s="447"/>
      <c r="I25" s="447"/>
      <c r="J25" s="447"/>
      <c r="K25" s="447"/>
      <c r="L25" s="447"/>
      <c r="M25" s="447"/>
      <c r="N25" s="447"/>
      <c r="O25" s="447"/>
      <c r="P25" s="448"/>
      <c r="Q25" s="449" t="str">
        <f>IF(入力フォーム!K45="","",入力フォーム!K45)</f>
        <v/>
      </c>
      <c r="R25" s="450"/>
      <c r="S25" s="450"/>
      <c r="T25" s="450"/>
      <c r="U25" s="450"/>
      <c r="V25" s="450"/>
      <c r="W25" s="450"/>
      <c r="X25" s="450"/>
      <c r="Y25" s="450"/>
      <c r="Z25" s="131" t="s">
        <v>66</v>
      </c>
      <c r="AA25" s="158"/>
      <c r="AB25" s="158"/>
      <c r="AC25" s="158"/>
      <c r="AD25" s="158"/>
      <c r="AE25" s="158"/>
      <c r="AF25" s="158"/>
      <c r="AG25" s="158"/>
      <c r="AH25" s="158"/>
      <c r="AI25" s="158"/>
      <c r="AJ25" s="100"/>
      <c r="CC25" s="54"/>
      <c r="CD25" s="54"/>
      <c r="CE25" s="54"/>
      <c r="CF25" s="54"/>
      <c r="CG25" s="54"/>
      <c r="CH25" s="54"/>
      <c r="CI25" s="54"/>
      <c r="CJ25" s="54"/>
      <c r="CK25" s="54"/>
      <c r="CL25" s="54"/>
      <c r="CM25" s="54"/>
      <c r="CN25" s="54"/>
      <c r="CO25" s="54"/>
      <c r="CP25" s="54"/>
      <c r="CQ25" s="54"/>
      <c r="CR25" s="54"/>
      <c r="CS25" s="54"/>
      <c r="CT25" s="54"/>
      <c r="CU25" s="54"/>
      <c r="CV25" s="54"/>
      <c r="CW25" s="54"/>
      <c r="CX25" s="54"/>
      <c r="CY25" s="54"/>
      <c r="CZ25" s="54"/>
      <c r="DA25" s="54"/>
      <c r="DB25" s="54"/>
      <c r="DC25" s="54"/>
      <c r="DD25" s="54"/>
      <c r="DE25" s="54"/>
      <c r="DF25" s="54"/>
      <c r="DG25" s="54"/>
      <c r="DH25" s="54"/>
      <c r="DI25" s="54"/>
      <c r="DJ25" s="54"/>
      <c r="DK25" s="54"/>
      <c r="DL25" s="54"/>
      <c r="DM25" s="54"/>
      <c r="DN25" s="54"/>
      <c r="DO25" s="54"/>
      <c r="DP25" s="54"/>
      <c r="DQ25" s="54"/>
      <c r="DR25" s="54"/>
    </row>
    <row r="26" spans="1:122" s="56" customFormat="1" ht="30" customHeight="1">
      <c r="A26" s="132"/>
      <c r="B26" s="133"/>
      <c r="C26" s="470" t="str">
        <f>IF(入力フォーム!G50="","",入力フォーム!G50)</f>
        <v/>
      </c>
      <c r="D26" s="471"/>
      <c r="E26" s="471"/>
      <c r="F26" s="471"/>
      <c r="G26" s="471"/>
      <c r="H26" s="471"/>
      <c r="I26" s="471"/>
      <c r="J26" s="471"/>
      <c r="K26" s="471"/>
      <c r="L26" s="471"/>
      <c r="M26" s="471"/>
      <c r="N26" s="471"/>
      <c r="O26" s="471"/>
      <c r="P26" s="473"/>
      <c r="Q26" s="474" t="str">
        <f>IF(入力フォーム!K52="","",入力フォーム!K52)</f>
        <v/>
      </c>
      <c r="R26" s="475"/>
      <c r="S26" s="475"/>
      <c r="T26" s="475"/>
      <c r="U26" s="475"/>
      <c r="V26" s="475"/>
      <c r="W26" s="475"/>
      <c r="X26" s="475"/>
      <c r="Y26" s="475"/>
      <c r="Z26" s="134" t="s">
        <v>66</v>
      </c>
      <c r="AA26" s="158"/>
      <c r="AB26" s="158"/>
      <c r="AC26" s="158"/>
      <c r="AD26" s="158"/>
      <c r="AE26" s="158"/>
      <c r="AF26" s="158"/>
      <c r="AG26" s="158"/>
      <c r="AH26" s="158"/>
      <c r="AI26" s="158"/>
      <c r="AJ26" s="135"/>
    </row>
    <row r="27" spans="1:122" s="56" customFormat="1" ht="30" customHeight="1" thickBot="1">
      <c r="A27" s="132"/>
      <c r="B27" s="133"/>
      <c r="C27" s="476" t="str">
        <f>IF(入力フォーム!G57="","",入力フォーム!G57)</f>
        <v/>
      </c>
      <c r="D27" s="477"/>
      <c r="E27" s="477"/>
      <c r="F27" s="477"/>
      <c r="G27" s="477"/>
      <c r="H27" s="477"/>
      <c r="I27" s="477"/>
      <c r="J27" s="477"/>
      <c r="K27" s="477"/>
      <c r="L27" s="477"/>
      <c r="M27" s="477"/>
      <c r="N27" s="477"/>
      <c r="O27" s="477"/>
      <c r="P27" s="478"/>
      <c r="Q27" s="479" t="str">
        <f>IF(入力フォーム!K59="","",入力フォーム!K59)</f>
        <v/>
      </c>
      <c r="R27" s="480"/>
      <c r="S27" s="480"/>
      <c r="T27" s="480"/>
      <c r="U27" s="480"/>
      <c r="V27" s="480"/>
      <c r="W27" s="480"/>
      <c r="X27" s="480"/>
      <c r="Y27" s="480"/>
      <c r="Z27" s="136" t="s">
        <v>66</v>
      </c>
      <c r="AA27" s="158"/>
      <c r="AB27" s="158"/>
      <c r="AC27" s="158"/>
      <c r="AD27" s="158"/>
      <c r="AE27" s="158"/>
      <c r="AF27" s="158"/>
      <c r="AG27" s="158"/>
      <c r="AH27" s="158"/>
      <c r="AI27" s="158"/>
      <c r="AJ27" s="135"/>
    </row>
    <row r="28" spans="1:122" s="56" customFormat="1" ht="9.9499999999999993" customHeight="1">
      <c r="A28" s="132"/>
      <c r="B28" s="99"/>
      <c r="C28" s="99"/>
      <c r="D28" s="99"/>
      <c r="E28" s="99"/>
      <c r="F28" s="99"/>
      <c r="G28" s="99"/>
      <c r="H28" s="99"/>
      <c r="I28" s="99"/>
      <c r="J28" s="99"/>
      <c r="K28" s="99"/>
      <c r="L28" s="99"/>
      <c r="M28" s="99"/>
      <c r="N28" s="99"/>
      <c r="O28" s="99"/>
      <c r="P28" s="99"/>
      <c r="Q28" s="99"/>
      <c r="R28" s="99"/>
      <c r="S28" s="99"/>
      <c r="T28" s="99"/>
      <c r="U28" s="99"/>
      <c r="V28" s="99"/>
      <c r="W28" s="99"/>
      <c r="X28" s="99"/>
      <c r="Y28" s="99"/>
      <c r="Z28" s="99"/>
      <c r="AA28" s="99"/>
      <c r="AB28" s="99"/>
      <c r="AC28" s="137"/>
      <c r="AD28" s="99"/>
      <c r="AE28" s="99"/>
      <c r="AF28" s="99"/>
      <c r="AG28" s="99"/>
      <c r="AH28" s="57"/>
      <c r="AI28" s="57"/>
      <c r="AJ28" s="100"/>
    </row>
    <row r="29" spans="1:122" s="56" customFormat="1" ht="20.100000000000001" customHeight="1">
      <c r="A29" s="132"/>
      <c r="B29" s="138" t="s">
        <v>166</v>
      </c>
      <c r="C29" s="138"/>
      <c r="D29" s="138"/>
      <c r="E29" s="138"/>
      <c r="F29" s="138"/>
      <c r="G29" s="138"/>
      <c r="H29" s="138"/>
      <c r="I29" s="138"/>
      <c r="J29" s="138"/>
      <c r="K29" s="138"/>
      <c r="L29" s="138"/>
      <c r="M29" s="138"/>
      <c r="N29" s="138"/>
      <c r="O29" s="138"/>
      <c r="P29" s="138"/>
      <c r="Q29" s="133"/>
      <c r="R29" s="133"/>
      <c r="S29" s="133"/>
      <c r="T29" s="133"/>
      <c r="U29" s="133"/>
      <c r="V29" s="133"/>
      <c r="W29" s="133"/>
      <c r="X29" s="133"/>
      <c r="Y29" s="133"/>
      <c r="Z29" s="133"/>
      <c r="AA29" s="133"/>
      <c r="AB29" s="133"/>
      <c r="AC29" s="133"/>
      <c r="AD29" s="133"/>
      <c r="AE29" s="133"/>
      <c r="AF29" s="133"/>
      <c r="AG29" s="133"/>
      <c r="AH29" s="133"/>
      <c r="AI29" s="158"/>
      <c r="AJ29" s="139"/>
    </row>
    <row r="30" spans="1:122" s="56" customFormat="1" ht="5.25" customHeight="1" thickBot="1">
      <c r="A30" s="132"/>
      <c r="B30" s="138"/>
      <c r="C30" s="138"/>
      <c r="D30" s="138"/>
      <c r="E30" s="138"/>
      <c r="F30" s="138"/>
      <c r="G30" s="138"/>
      <c r="H30" s="138"/>
      <c r="I30" s="138"/>
      <c r="J30" s="138"/>
      <c r="K30" s="138"/>
      <c r="L30" s="138"/>
      <c r="M30" s="138"/>
      <c r="N30" s="138"/>
      <c r="O30" s="138"/>
      <c r="P30" s="138"/>
      <c r="Q30" s="133"/>
      <c r="R30" s="133"/>
      <c r="S30" s="133"/>
      <c r="T30" s="133"/>
      <c r="U30" s="133"/>
      <c r="V30" s="133"/>
      <c r="W30" s="133"/>
      <c r="X30" s="133"/>
      <c r="Y30" s="133"/>
      <c r="Z30" s="133"/>
      <c r="AA30" s="133"/>
      <c r="AB30" s="133"/>
      <c r="AC30" s="133"/>
      <c r="AD30" s="133"/>
      <c r="AE30" s="133"/>
      <c r="AF30" s="133"/>
      <c r="AG30" s="133"/>
      <c r="AH30" s="133"/>
      <c r="AI30" s="158"/>
      <c r="AJ30" s="139"/>
    </row>
    <row r="31" spans="1:122" s="56" customFormat="1" ht="24" customHeight="1">
      <c r="A31" s="132"/>
      <c r="B31" s="133"/>
      <c r="C31" s="457" t="s">
        <v>167</v>
      </c>
      <c r="D31" s="458"/>
      <c r="E31" s="458"/>
      <c r="F31" s="458"/>
      <c r="G31" s="458"/>
      <c r="H31" s="458"/>
      <c r="I31" s="458"/>
      <c r="J31" s="458"/>
      <c r="K31" s="458"/>
      <c r="L31" s="458"/>
      <c r="M31" s="458"/>
      <c r="N31" s="458"/>
      <c r="O31" s="458"/>
      <c r="P31" s="481"/>
      <c r="Q31" s="469" t="s">
        <v>165</v>
      </c>
      <c r="R31" s="458"/>
      <c r="S31" s="458"/>
      <c r="T31" s="458"/>
      <c r="U31" s="458"/>
      <c r="V31" s="458"/>
      <c r="W31" s="458"/>
      <c r="X31" s="458"/>
      <c r="Y31" s="458"/>
      <c r="Z31" s="460"/>
      <c r="AA31" s="158"/>
      <c r="AB31" s="158"/>
      <c r="AC31" s="158"/>
      <c r="AD31" s="158"/>
      <c r="AE31" s="158"/>
      <c r="AF31" s="158"/>
      <c r="AG31" s="158"/>
      <c r="AH31" s="158"/>
      <c r="AI31" s="158"/>
      <c r="AJ31" s="139"/>
    </row>
    <row r="32" spans="1:122" s="56" customFormat="1" ht="30" customHeight="1">
      <c r="A32" s="132"/>
      <c r="B32" s="133"/>
      <c r="C32" s="563" t="str">
        <f>IF(入力フォーム!K64="","",入力フォーム!K64)</f>
        <v/>
      </c>
      <c r="D32" s="564"/>
      <c r="E32" s="564"/>
      <c r="F32" s="564"/>
      <c r="G32" s="564"/>
      <c r="H32" s="564"/>
      <c r="I32" s="564"/>
      <c r="J32" s="564"/>
      <c r="K32" s="564"/>
      <c r="L32" s="564"/>
      <c r="M32" s="564"/>
      <c r="N32" s="564"/>
      <c r="O32" s="564"/>
      <c r="P32" s="565"/>
      <c r="Q32" s="449" t="str">
        <f>IF(入力フォーム!K66="","",入力フォーム!K66)</f>
        <v/>
      </c>
      <c r="R32" s="450"/>
      <c r="S32" s="450"/>
      <c r="T32" s="450"/>
      <c r="U32" s="450"/>
      <c r="V32" s="450"/>
      <c r="W32" s="450"/>
      <c r="X32" s="450"/>
      <c r="Y32" s="450"/>
      <c r="Z32" s="131" t="s">
        <v>66</v>
      </c>
      <c r="AA32" s="133"/>
      <c r="AB32" s="133"/>
      <c r="AC32" s="133"/>
      <c r="AD32" s="133"/>
      <c r="AE32" s="133"/>
      <c r="AF32" s="133"/>
      <c r="AG32" s="133"/>
      <c r="AH32" s="133"/>
      <c r="AI32" s="133"/>
      <c r="AJ32" s="100"/>
    </row>
    <row r="33" spans="1:80" s="56" customFormat="1" ht="30" customHeight="1">
      <c r="A33" s="132"/>
      <c r="B33" s="133"/>
      <c r="C33" s="482" t="str">
        <f>IF(入力フォーム!K71="","",入力フォーム!K71)</f>
        <v/>
      </c>
      <c r="D33" s="483"/>
      <c r="E33" s="483"/>
      <c r="F33" s="483"/>
      <c r="G33" s="483"/>
      <c r="H33" s="483"/>
      <c r="I33" s="483"/>
      <c r="J33" s="483"/>
      <c r="K33" s="483"/>
      <c r="L33" s="483"/>
      <c r="M33" s="483"/>
      <c r="N33" s="483"/>
      <c r="O33" s="483"/>
      <c r="P33" s="484"/>
      <c r="Q33" s="474" t="str">
        <f>IF(入力フォーム!K73="","",入力フォーム!K73)</f>
        <v/>
      </c>
      <c r="R33" s="475"/>
      <c r="S33" s="475"/>
      <c r="T33" s="475"/>
      <c r="U33" s="475"/>
      <c r="V33" s="475"/>
      <c r="W33" s="475"/>
      <c r="X33" s="475"/>
      <c r="Y33" s="475"/>
      <c r="Z33" s="134" t="s">
        <v>66</v>
      </c>
      <c r="AA33" s="133"/>
      <c r="AB33" s="133"/>
      <c r="AC33" s="133"/>
      <c r="AD33" s="133"/>
      <c r="AE33" s="133"/>
      <c r="AF33" s="133"/>
      <c r="AG33" s="133"/>
      <c r="AH33" s="133"/>
      <c r="AI33" s="133"/>
      <c r="AJ33" s="100"/>
    </row>
    <row r="34" spans="1:80" s="56" customFormat="1" ht="30" customHeight="1" thickBot="1">
      <c r="A34" s="132"/>
      <c r="B34" s="133"/>
      <c r="C34" s="485" t="str">
        <f>IF(入力フォーム!K78="","",入力フォーム!K78)</f>
        <v/>
      </c>
      <c r="D34" s="486"/>
      <c r="E34" s="486"/>
      <c r="F34" s="486"/>
      <c r="G34" s="486"/>
      <c r="H34" s="486"/>
      <c r="I34" s="486"/>
      <c r="J34" s="486"/>
      <c r="K34" s="486"/>
      <c r="L34" s="486"/>
      <c r="M34" s="486"/>
      <c r="N34" s="486"/>
      <c r="O34" s="486"/>
      <c r="P34" s="487"/>
      <c r="Q34" s="479" t="str">
        <f>IF(入力フォーム!K80="","",入力フォーム!K80)</f>
        <v/>
      </c>
      <c r="R34" s="480"/>
      <c r="S34" s="480"/>
      <c r="T34" s="480"/>
      <c r="U34" s="480"/>
      <c r="V34" s="480"/>
      <c r="W34" s="480"/>
      <c r="X34" s="480"/>
      <c r="Y34" s="480"/>
      <c r="Z34" s="136" t="s">
        <v>66</v>
      </c>
      <c r="AA34" s="140"/>
      <c r="AB34" s="140"/>
      <c r="AC34" s="140"/>
      <c r="AD34" s="140"/>
      <c r="AE34" s="140"/>
      <c r="AF34" s="140"/>
      <c r="AG34" s="140"/>
      <c r="AH34" s="140"/>
      <c r="AI34" s="140"/>
      <c r="AJ34" s="141"/>
    </row>
    <row r="35" spans="1:80" s="56" customFormat="1" ht="9.9499999999999993" customHeight="1">
      <c r="A35" s="132"/>
      <c r="B35" s="142"/>
      <c r="C35" s="142"/>
      <c r="D35" s="142"/>
      <c r="E35" s="142"/>
      <c r="F35" s="142"/>
      <c r="G35" s="142"/>
      <c r="H35" s="142"/>
      <c r="I35" s="142"/>
      <c r="J35" s="142"/>
      <c r="K35" s="142"/>
      <c r="L35" s="142"/>
      <c r="M35" s="142"/>
      <c r="N35" s="142"/>
      <c r="O35" s="142"/>
      <c r="P35" s="142"/>
      <c r="Q35" s="142"/>
      <c r="R35" s="142"/>
      <c r="S35" s="142"/>
      <c r="T35" s="142"/>
      <c r="U35" s="142"/>
      <c r="V35" s="142"/>
      <c r="W35" s="142"/>
      <c r="X35" s="142"/>
      <c r="Y35" s="142"/>
      <c r="Z35" s="142"/>
      <c r="AA35" s="142"/>
      <c r="AB35" s="142"/>
      <c r="AC35" s="142"/>
      <c r="AD35" s="142"/>
      <c r="AE35" s="142"/>
      <c r="AF35" s="142"/>
      <c r="AG35" s="142"/>
      <c r="AH35" s="133"/>
      <c r="AI35" s="140"/>
      <c r="AJ35" s="141"/>
    </row>
    <row r="36" spans="1:80" s="56" customFormat="1" ht="20.100000000000001" customHeight="1">
      <c r="A36" s="132"/>
      <c r="B36" s="138" t="s">
        <v>168</v>
      </c>
      <c r="C36" s="138"/>
      <c r="D36" s="138"/>
      <c r="E36" s="138"/>
      <c r="F36" s="138"/>
      <c r="G36" s="138"/>
      <c r="H36" s="138"/>
      <c r="I36" s="138"/>
      <c r="J36" s="138"/>
      <c r="K36" s="99"/>
      <c r="L36" s="99"/>
      <c r="M36" s="99"/>
      <c r="N36" s="99"/>
      <c r="O36" s="99"/>
      <c r="P36" s="99"/>
      <c r="Q36" s="99"/>
      <c r="R36" s="99"/>
      <c r="S36" s="99"/>
      <c r="T36" s="99"/>
      <c r="U36" s="99"/>
      <c r="V36" s="99"/>
      <c r="W36" s="99"/>
      <c r="X36" s="99"/>
      <c r="Y36" s="99"/>
      <c r="Z36" s="99"/>
      <c r="AA36" s="99"/>
      <c r="AB36" s="99"/>
      <c r="AC36" s="99"/>
      <c r="AD36" s="99"/>
      <c r="AE36" s="99"/>
      <c r="AF36" s="99"/>
      <c r="AG36" s="99"/>
      <c r="AH36" s="99"/>
      <c r="AI36" s="99"/>
      <c r="AJ36" s="141"/>
    </row>
    <row r="37" spans="1:80" s="56" customFormat="1" ht="5.25" customHeight="1" thickBot="1">
      <c r="A37" s="132"/>
      <c r="B37" s="143"/>
      <c r="C37" s="143"/>
      <c r="D37" s="143"/>
      <c r="E37" s="143"/>
      <c r="F37" s="143"/>
      <c r="G37" s="143"/>
      <c r="H37" s="143"/>
      <c r="I37" s="143"/>
      <c r="J37" s="143"/>
      <c r="K37" s="99"/>
      <c r="L37" s="99"/>
      <c r="M37" s="99"/>
      <c r="N37" s="99"/>
      <c r="O37" s="99"/>
      <c r="P37" s="99"/>
      <c r="Q37" s="99"/>
      <c r="R37" s="99"/>
      <c r="S37" s="99"/>
      <c r="T37" s="99"/>
      <c r="U37" s="99"/>
      <c r="V37" s="99"/>
      <c r="W37" s="99"/>
      <c r="X37" s="99"/>
      <c r="Y37" s="99"/>
      <c r="Z37" s="99"/>
      <c r="AA37" s="99"/>
      <c r="AB37" s="99"/>
      <c r="AC37" s="99"/>
      <c r="AD37" s="99"/>
      <c r="AE37" s="99"/>
      <c r="AF37" s="99"/>
      <c r="AG37" s="99"/>
      <c r="AH37" s="99"/>
      <c r="AI37" s="99"/>
      <c r="AJ37" s="141"/>
    </row>
    <row r="38" spans="1:80" s="56" customFormat="1" ht="24" customHeight="1">
      <c r="A38" s="132"/>
      <c r="B38" s="133"/>
      <c r="C38" s="561" t="s">
        <v>169</v>
      </c>
      <c r="D38" s="488"/>
      <c r="E38" s="488"/>
      <c r="F38" s="488"/>
      <c r="G38" s="488"/>
      <c r="H38" s="562" t="s">
        <v>94</v>
      </c>
      <c r="I38" s="562"/>
      <c r="J38" s="562"/>
      <c r="K38" s="562"/>
      <c r="L38" s="562"/>
      <c r="M38" s="562"/>
      <c r="N38" s="562"/>
      <c r="O38" s="562"/>
      <c r="P38" s="562"/>
      <c r="Q38" s="488" t="s">
        <v>170</v>
      </c>
      <c r="R38" s="488"/>
      <c r="S38" s="488"/>
      <c r="T38" s="488"/>
      <c r="U38" s="488"/>
      <c r="V38" s="488"/>
      <c r="W38" s="488" t="s">
        <v>171</v>
      </c>
      <c r="X38" s="488"/>
      <c r="Y38" s="488"/>
      <c r="Z38" s="488"/>
      <c r="AA38" s="488"/>
      <c r="AB38" s="488"/>
      <c r="AC38" s="488" t="s">
        <v>172</v>
      </c>
      <c r="AD38" s="488"/>
      <c r="AE38" s="488"/>
      <c r="AF38" s="488"/>
      <c r="AG38" s="488"/>
      <c r="AH38" s="489"/>
      <c r="AI38" s="99"/>
      <c r="AJ38" s="141"/>
    </row>
    <row r="39" spans="1:80" s="56" customFormat="1" ht="35.25" customHeight="1">
      <c r="A39" s="132"/>
      <c r="B39" s="133"/>
      <c r="C39" s="490" t="str">
        <f>所得計算シート!J7</f>
        <v/>
      </c>
      <c r="D39" s="491"/>
      <c r="E39" s="491"/>
      <c r="F39" s="491"/>
      <c r="G39" s="491"/>
      <c r="H39" s="492" t="str">
        <f>IF(入力フォーム!G87="","",入力フォーム!G87)</f>
        <v/>
      </c>
      <c r="I39" s="493"/>
      <c r="J39" s="493"/>
      <c r="K39" s="493"/>
      <c r="L39" s="493"/>
      <c r="M39" s="493"/>
      <c r="N39" s="493"/>
      <c r="O39" s="493"/>
      <c r="P39" s="494"/>
      <c r="Q39" s="495" t="str">
        <f>IF(入力フォーム!K89="","",入力フォーム!K89)</f>
        <v/>
      </c>
      <c r="R39" s="496"/>
      <c r="S39" s="496"/>
      <c r="T39" s="496"/>
      <c r="U39" s="496"/>
      <c r="V39" s="174" t="s">
        <v>184</v>
      </c>
      <c r="W39" s="495" t="str">
        <f>IF(入力フォーム!K91="","",入力フォーム!K91)</f>
        <v/>
      </c>
      <c r="X39" s="496"/>
      <c r="Y39" s="496"/>
      <c r="Z39" s="496"/>
      <c r="AA39" s="496"/>
      <c r="AB39" s="174" t="s">
        <v>184</v>
      </c>
      <c r="AC39" s="495">
        <f>IF(入力フォーム!K93="","",入力フォーム!K93)</f>
        <v>0</v>
      </c>
      <c r="AD39" s="496"/>
      <c r="AE39" s="496"/>
      <c r="AF39" s="496"/>
      <c r="AG39" s="496"/>
      <c r="AH39" s="131" t="s">
        <v>66</v>
      </c>
      <c r="AI39" s="99"/>
      <c r="AJ39" s="141"/>
    </row>
    <row r="40" spans="1:80" s="56" customFormat="1" ht="35.25" customHeight="1">
      <c r="A40" s="132"/>
      <c r="B40" s="133"/>
      <c r="C40" s="555" t="str">
        <f>所得計算シート!J16</f>
        <v/>
      </c>
      <c r="D40" s="556"/>
      <c r="E40" s="556"/>
      <c r="F40" s="556"/>
      <c r="G40" s="557"/>
      <c r="H40" s="558" t="str">
        <f>IF(入力フォーム!G99="","",入力フォーム!G99)</f>
        <v/>
      </c>
      <c r="I40" s="559"/>
      <c r="J40" s="559"/>
      <c r="K40" s="559"/>
      <c r="L40" s="559"/>
      <c r="M40" s="559"/>
      <c r="N40" s="559"/>
      <c r="O40" s="559"/>
      <c r="P40" s="560"/>
      <c r="Q40" s="497" t="str">
        <f>IF(入力フォーム!K101="","",入力フォーム!K101)</f>
        <v/>
      </c>
      <c r="R40" s="498"/>
      <c r="S40" s="498"/>
      <c r="T40" s="498"/>
      <c r="U40" s="498"/>
      <c r="V40" s="175" t="s">
        <v>184</v>
      </c>
      <c r="W40" s="497" t="str">
        <f>IF(入力フォーム!K103="","",入力フォーム!K103)</f>
        <v/>
      </c>
      <c r="X40" s="498"/>
      <c r="Y40" s="498"/>
      <c r="Z40" s="498"/>
      <c r="AA40" s="498"/>
      <c r="AB40" s="175" t="s">
        <v>184</v>
      </c>
      <c r="AC40" s="497">
        <f>IF(入力フォーム!K105="","",入力フォーム!K105)</f>
        <v>0</v>
      </c>
      <c r="AD40" s="498"/>
      <c r="AE40" s="498"/>
      <c r="AF40" s="498"/>
      <c r="AG40" s="498"/>
      <c r="AH40" s="134" t="s">
        <v>66</v>
      </c>
      <c r="AI40" s="99"/>
      <c r="AJ40" s="100"/>
    </row>
    <row r="41" spans="1:80" s="56" customFormat="1" ht="35.25" customHeight="1" thickBot="1">
      <c r="A41" s="132"/>
      <c r="B41" s="133"/>
      <c r="C41" s="499" t="str">
        <f>所得計算シート!J25</f>
        <v/>
      </c>
      <c r="D41" s="500"/>
      <c r="E41" s="500"/>
      <c r="F41" s="500"/>
      <c r="G41" s="501"/>
      <c r="H41" s="502" t="str">
        <f>IF(入力フォーム!G111="","",入力フォーム!G111)</f>
        <v/>
      </c>
      <c r="I41" s="503"/>
      <c r="J41" s="503"/>
      <c r="K41" s="503"/>
      <c r="L41" s="503"/>
      <c r="M41" s="503"/>
      <c r="N41" s="503"/>
      <c r="O41" s="503"/>
      <c r="P41" s="504"/>
      <c r="Q41" s="505" t="str">
        <f>IF(入力フォーム!K113="","",入力フォーム!K113)</f>
        <v/>
      </c>
      <c r="R41" s="506"/>
      <c r="S41" s="506"/>
      <c r="T41" s="506"/>
      <c r="U41" s="506"/>
      <c r="V41" s="176" t="s">
        <v>184</v>
      </c>
      <c r="W41" s="505" t="str">
        <f>IF(入力フォーム!K115="","",入力フォーム!K115)</f>
        <v/>
      </c>
      <c r="X41" s="506"/>
      <c r="Y41" s="506"/>
      <c r="Z41" s="506"/>
      <c r="AA41" s="506"/>
      <c r="AB41" s="176" t="s">
        <v>184</v>
      </c>
      <c r="AC41" s="505">
        <f>IF(入力フォーム!K117="","",入力フォーム!K117)</f>
        <v>0</v>
      </c>
      <c r="AD41" s="506"/>
      <c r="AE41" s="506"/>
      <c r="AF41" s="506"/>
      <c r="AG41" s="506"/>
      <c r="AH41" s="136" t="s">
        <v>66</v>
      </c>
      <c r="AI41" s="158"/>
      <c r="AJ41" s="100"/>
    </row>
    <row r="42" spans="1:80" ht="20.100000000000001" customHeight="1">
      <c r="A42" s="98"/>
      <c r="B42" s="58"/>
      <c r="C42" s="133" t="s">
        <v>95</v>
      </c>
      <c r="D42" s="133"/>
      <c r="E42" s="133"/>
      <c r="F42" s="133"/>
      <c r="G42" s="133"/>
      <c r="H42" s="133"/>
      <c r="I42" s="133"/>
      <c r="J42" s="133"/>
      <c r="K42" s="133"/>
      <c r="L42" s="133"/>
      <c r="M42" s="133"/>
      <c r="N42" s="133"/>
      <c r="O42" s="133"/>
      <c r="P42" s="133"/>
      <c r="Q42" s="133"/>
      <c r="R42" s="133"/>
      <c r="S42" s="133"/>
      <c r="T42" s="133"/>
      <c r="U42" s="133"/>
      <c r="V42" s="133"/>
      <c r="W42" s="133"/>
      <c r="X42" s="133"/>
      <c r="Y42" s="133"/>
      <c r="Z42" s="133"/>
      <c r="AA42" s="133"/>
      <c r="AB42" s="133"/>
      <c r="AC42" s="133"/>
      <c r="AD42" s="133"/>
      <c r="AE42" s="133"/>
      <c r="AF42" s="133"/>
      <c r="AG42" s="133"/>
      <c r="AH42" s="158"/>
      <c r="AI42" s="158"/>
      <c r="AJ42" s="100"/>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c r="BR42" s="54"/>
      <c r="BS42" s="54"/>
      <c r="BT42" s="54"/>
      <c r="BU42" s="54"/>
      <c r="BV42" s="54"/>
      <c r="BW42" s="54"/>
    </row>
    <row r="43" spans="1:80" ht="12.75" customHeight="1" thickBot="1">
      <c r="A43" s="144"/>
      <c r="B43" s="102"/>
      <c r="C43" s="145"/>
      <c r="D43" s="145"/>
      <c r="E43" s="145"/>
      <c r="F43" s="145"/>
      <c r="G43" s="145"/>
      <c r="H43" s="145"/>
      <c r="I43" s="145"/>
      <c r="J43" s="145"/>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03"/>
      <c r="AI43" s="103"/>
      <c r="AJ43" s="146"/>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c r="BR43" s="54"/>
    </row>
    <row r="44" spans="1:80" ht="9" customHeight="1">
      <c r="B44" s="65"/>
      <c r="C44" s="57"/>
      <c r="D44" s="57"/>
      <c r="E44" s="57"/>
      <c r="F44" s="57"/>
      <c r="G44" s="57"/>
      <c r="H44" s="57"/>
      <c r="I44" s="57"/>
      <c r="J44" s="57"/>
      <c r="K44" s="57"/>
      <c r="L44" s="57"/>
      <c r="M44" s="57"/>
      <c r="N44" s="57"/>
      <c r="O44" s="57"/>
      <c r="P44" s="57"/>
      <c r="Q44" s="57"/>
      <c r="R44" s="57"/>
      <c r="S44" s="57"/>
      <c r="T44" s="57"/>
      <c r="U44" s="57"/>
      <c r="V44" s="57"/>
      <c r="W44" s="57"/>
      <c r="X44" s="57"/>
      <c r="Y44" s="57"/>
      <c r="Z44" s="57"/>
      <c r="AA44" s="57"/>
      <c r="AB44" s="57"/>
      <c r="AC44" s="57"/>
      <c r="AD44" s="57"/>
      <c r="AE44" s="57"/>
      <c r="AF44" s="57"/>
      <c r="AG44" s="57"/>
      <c r="AM44" s="54"/>
      <c r="AN44" s="54"/>
      <c r="AO44" s="54"/>
      <c r="AP44" s="54"/>
      <c r="AQ44" s="54"/>
      <c r="AR44" s="54"/>
      <c r="AS44" s="54"/>
      <c r="AT44" s="54"/>
      <c r="AU44" s="54"/>
      <c r="AV44" s="54"/>
      <c r="AW44" s="54"/>
      <c r="AX44" s="54"/>
      <c r="AY44" s="54"/>
      <c r="AZ44" s="54"/>
      <c r="BA44" s="54"/>
      <c r="BB44" s="54"/>
      <c r="BC44" s="54"/>
      <c r="BD44" s="54"/>
      <c r="BE44" s="54"/>
      <c r="BF44" s="54"/>
      <c r="BG44" s="54"/>
      <c r="BH44" s="54"/>
      <c r="BI44" s="54"/>
      <c r="BJ44" s="54"/>
      <c r="BK44" s="54"/>
      <c r="BL44" s="54"/>
      <c r="BM44" s="54"/>
      <c r="BN44" s="54"/>
      <c r="BO44" s="54"/>
      <c r="BP44" s="54"/>
      <c r="BQ44" s="54"/>
      <c r="BR44" s="54"/>
    </row>
    <row r="45" spans="1:80" ht="20.100000000000001" customHeight="1">
      <c r="B45" s="147" t="s">
        <v>173</v>
      </c>
      <c r="C45" s="60"/>
      <c r="D45" s="60"/>
      <c r="E45" s="60"/>
      <c r="AB45" s="441" t="s">
        <v>174</v>
      </c>
      <c r="AC45" s="442"/>
      <c r="AD45" s="442"/>
      <c r="AE45" s="442"/>
      <c r="AF45" s="442"/>
      <c r="AG45" s="442"/>
      <c r="AH45" s="443"/>
      <c r="AM45" s="54"/>
      <c r="AN45" s="54"/>
      <c r="AO45" s="54"/>
      <c r="AP45" s="54"/>
      <c r="AQ45" s="54"/>
      <c r="AR45" s="54"/>
      <c r="AS45" s="54"/>
      <c r="AT45" s="54"/>
      <c r="AU45" s="54"/>
      <c r="AV45" s="54"/>
      <c r="AW45" s="54"/>
      <c r="AX45" s="54"/>
      <c r="AY45" s="54"/>
      <c r="AZ45" s="54"/>
      <c r="BA45" s="54"/>
      <c r="BB45" s="54"/>
      <c r="BC45" s="54"/>
      <c r="BD45" s="54"/>
      <c r="BE45" s="54"/>
      <c r="BF45" s="54"/>
      <c r="BG45" s="54"/>
      <c r="BH45" s="54"/>
      <c r="BI45" s="54"/>
      <c r="BJ45" s="54"/>
      <c r="BK45" s="54"/>
      <c r="BL45" s="54"/>
      <c r="BM45" s="54"/>
      <c r="BN45" s="54"/>
      <c r="BO45" s="54"/>
      <c r="BP45" s="54"/>
      <c r="BQ45" s="54"/>
      <c r="BR45" s="54"/>
    </row>
    <row r="46" spans="1:80" ht="33" customHeight="1">
      <c r="B46" s="62"/>
      <c r="C46" s="60"/>
      <c r="D46" s="60"/>
      <c r="E46" s="61"/>
      <c r="AB46" s="523" t="str">
        <f>申請書!G38</f>
        <v/>
      </c>
      <c r="AC46" s="524"/>
      <c r="AD46" s="524"/>
      <c r="AE46" s="524"/>
      <c r="AF46" s="524"/>
      <c r="AG46" s="524"/>
      <c r="AH46" s="525"/>
      <c r="AM46" s="54"/>
      <c r="AN46" s="54"/>
      <c r="AO46" s="54"/>
      <c r="AP46" s="54"/>
      <c r="AQ46" s="54"/>
      <c r="AR46" s="54"/>
      <c r="AS46" s="54"/>
      <c r="AT46" s="54"/>
      <c r="AU46" s="54"/>
      <c r="AV46" s="54"/>
      <c r="AW46" s="54"/>
      <c r="AX46" s="54"/>
      <c r="AY46" s="54"/>
      <c r="AZ46" s="54"/>
      <c r="BA46" s="54"/>
      <c r="BB46" s="54"/>
      <c r="BC46" s="54"/>
      <c r="BD46" s="54"/>
      <c r="BE46" s="54"/>
      <c r="BF46" s="54"/>
      <c r="BG46" s="54"/>
      <c r="BH46" s="54"/>
      <c r="BI46" s="54"/>
      <c r="BJ46" s="54"/>
      <c r="BK46" s="54"/>
      <c r="BL46" s="54"/>
      <c r="BM46" s="54"/>
      <c r="BN46" s="54"/>
      <c r="BO46" s="54"/>
      <c r="BP46" s="54"/>
      <c r="BQ46" s="54"/>
      <c r="BR46" s="54"/>
    </row>
    <row r="47" spans="1:80" ht="20.100000000000001" customHeight="1">
      <c r="B47" s="148"/>
      <c r="C47" s="515" t="s">
        <v>96</v>
      </c>
      <c r="D47" s="516"/>
      <c r="E47" s="516"/>
      <c r="F47" s="516"/>
      <c r="G47" s="516"/>
      <c r="H47" s="516"/>
      <c r="I47" s="516"/>
      <c r="J47" s="516"/>
      <c r="K47" s="516"/>
      <c r="L47" s="516"/>
      <c r="M47" s="517"/>
      <c r="P47" s="518" t="s">
        <v>97</v>
      </c>
      <c r="Q47" s="519"/>
      <c r="R47" s="519"/>
      <c r="S47" s="519"/>
      <c r="T47" s="519"/>
      <c r="U47" s="520"/>
      <c r="W47" s="54"/>
      <c r="X47" s="54"/>
      <c r="Y47" s="54"/>
      <c r="Z47" s="54"/>
      <c r="AA47" s="54"/>
      <c r="AB47" s="54"/>
      <c r="AC47" s="54"/>
      <c r="AD47" s="54"/>
      <c r="AE47" s="54"/>
      <c r="AF47" s="54"/>
      <c r="AG47" s="54"/>
      <c r="AH47" s="54"/>
      <c r="AI47" s="56"/>
      <c r="CB47" s="54"/>
    </row>
    <row r="48" spans="1:80" ht="20.100000000000001" customHeight="1">
      <c r="B48" s="149" t="s">
        <v>99</v>
      </c>
      <c r="C48" s="441" t="s">
        <v>203</v>
      </c>
      <c r="D48" s="442"/>
      <c r="E48" s="442"/>
      <c r="F48" s="443"/>
      <c r="G48" s="445">
        <f>所得計算シート!C6</f>
        <v>0</v>
      </c>
      <c r="H48" s="440"/>
      <c r="I48" s="440"/>
      <c r="J48" s="440"/>
      <c r="K48" s="440"/>
      <c r="L48" s="440"/>
      <c r="M48" s="63" t="s">
        <v>66</v>
      </c>
      <c r="N48" s="513" t="s">
        <v>100</v>
      </c>
      <c r="O48" s="514"/>
      <c r="P48" s="592">
        <f>所得計算シート!D22-所得計算シート!D24</f>
        <v>0</v>
      </c>
      <c r="Q48" s="593"/>
      <c r="R48" s="593"/>
      <c r="S48" s="593"/>
      <c r="T48" s="593"/>
      <c r="U48" s="150" t="s">
        <v>66</v>
      </c>
      <c r="W48" s="54"/>
      <c r="X48" s="507" t="s">
        <v>98</v>
      </c>
      <c r="Y48" s="508"/>
      <c r="Z48" s="508"/>
      <c r="AA48" s="509"/>
      <c r="AB48" s="532">
        <f>所得計算シート!N6</f>
        <v>0</v>
      </c>
      <c r="AC48" s="529"/>
      <c r="AD48" s="529"/>
      <c r="AE48" s="529"/>
      <c r="AF48" s="529"/>
      <c r="AG48" s="529"/>
      <c r="AH48" s="526" t="s">
        <v>66</v>
      </c>
      <c r="AI48" s="56"/>
      <c r="CB48" s="54"/>
    </row>
    <row r="49" spans="2:80" ht="20.100000000000001" customHeight="1">
      <c r="B49" s="149" t="s">
        <v>99</v>
      </c>
      <c r="C49" s="441" t="s">
        <v>178</v>
      </c>
      <c r="D49" s="442"/>
      <c r="E49" s="442"/>
      <c r="F49" s="443"/>
      <c r="G49" s="445">
        <f>所得計算シート!G6</f>
        <v>0</v>
      </c>
      <c r="H49" s="440"/>
      <c r="I49" s="440"/>
      <c r="J49" s="440"/>
      <c r="K49" s="440"/>
      <c r="L49" s="440"/>
      <c r="M49" s="63" t="s">
        <v>66</v>
      </c>
      <c r="N49" s="513" t="s">
        <v>100</v>
      </c>
      <c r="O49" s="514"/>
      <c r="P49" s="553">
        <f>所得計算シート!H36</f>
        <v>0</v>
      </c>
      <c r="Q49" s="554"/>
      <c r="R49" s="554"/>
      <c r="S49" s="554"/>
      <c r="T49" s="554"/>
      <c r="U49" s="83" t="s">
        <v>66</v>
      </c>
      <c r="W49" s="54"/>
      <c r="X49" s="510"/>
      <c r="Y49" s="511"/>
      <c r="Z49" s="511"/>
      <c r="AA49" s="512"/>
      <c r="AB49" s="530"/>
      <c r="AC49" s="531"/>
      <c r="AD49" s="531"/>
      <c r="AE49" s="531"/>
      <c r="AF49" s="531"/>
      <c r="AG49" s="531"/>
      <c r="AH49" s="527"/>
      <c r="AI49" s="56"/>
      <c r="CB49" s="54"/>
    </row>
    <row r="50" spans="2:80" ht="20.100000000000001" customHeight="1">
      <c r="B50" s="149" t="s">
        <v>99</v>
      </c>
      <c r="C50" s="441" t="str">
        <f>IF(C39="","",C39)</f>
        <v/>
      </c>
      <c r="D50" s="442"/>
      <c r="E50" s="442"/>
      <c r="F50" s="443"/>
      <c r="G50" s="444" t="str">
        <f>所得計算シート!K7</f>
        <v/>
      </c>
      <c r="H50" s="440"/>
      <c r="I50" s="440"/>
      <c r="J50" s="440"/>
      <c r="K50" s="440"/>
      <c r="L50" s="440"/>
      <c r="M50" s="63" t="s">
        <v>66</v>
      </c>
      <c r="N50" s="513" t="s">
        <v>100</v>
      </c>
      <c r="O50" s="514"/>
      <c r="P50" s="439">
        <f>所得計算シート!K13</f>
        <v>0</v>
      </c>
      <c r="Q50" s="440"/>
      <c r="R50" s="440"/>
      <c r="S50" s="440"/>
      <c r="T50" s="440"/>
      <c r="U50" s="63" t="s">
        <v>66</v>
      </c>
      <c r="W50" s="54"/>
      <c r="X50" s="507" t="s">
        <v>101</v>
      </c>
      <c r="Y50" s="508"/>
      <c r="Z50" s="508"/>
      <c r="AA50" s="509"/>
      <c r="AB50" s="528">
        <f>所得計算シート!N8</f>
        <v>0</v>
      </c>
      <c r="AC50" s="529"/>
      <c r="AD50" s="529"/>
      <c r="AE50" s="529"/>
      <c r="AF50" s="529"/>
      <c r="AG50" s="529"/>
      <c r="AH50" s="526" t="s">
        <v>66</v>
      </c>
      <c r="AI50" s="56"/>
      <c r="CB50" s="54"/>
    </row>
    <row r="51" spans="2:80" ht="20.100000000000001" customHeight="1">
      <c r="B51" s="149" t="s">
        <v>99</v>
      </c>
      <c r="C51" s="441" t="str">
        <f>IF(C40="","",C40)</f>
        <v/>
      </c>
      <c r="D51" s="442"/>
      <c r="E51" s="442"/>
      <c r="F51" s="443"/>
      <c r="G51" s="444" t="str">
        <f>所得計算シート!K16</f>
        <v/>
      </c>
      <c r="H51" s="440"/>
      <c r="I51" s="440"/>
      <c r="J51" s="440"/>
      <c r="K51" s="440"/>
      <c r="L51" s="440"/>
      <c r="M51" s="63" t="s">
        <v>66</v>
      </c>
      <c r="N51" s="513" t="s">
        <v>100</v>
      </c>
      <c r="O51" s="514"/>
      <c r="P51" s="439">
        <f>所得計算シート!K22</f>
        <v>0</v>
      </c>
      <c r="Q51" s="440"/>
      <c r="R51" s="440"/>
      <c r="S51" s="440"/>
      <c r="T51" s="440"/>
      <c r="U51" s="63" t="s">
        <v>66</v>
      </c>
      <c r="W51" s="54"/>
      <c r="X51" s="510"/>
      <c r="Y51" s="511"/>
      <c r="Z51" s="511"/>
      <c r="AA51" s="512"/>
      <c r="AB51" s="530"/>
      <c r="AC51" s="531"/>
      <c r="AD51" s="531"/>
      <c r="AE51" s="531"/>
      <c r="AF51" s="531"/>
      <c r="AG51" s="531"/>
      <c r="AH51" s="527"/>
      <c r="AI51" s="56"/>
      <c r="CB51" s="54"/>
    </row>
    <row r="52" spans="2:80" ht="20.100000000000001" customHeight="1">
      <c r="B52" s="149" t="s">
        <v>99</v>
      </c>
      <c r="C52" s="441" t="str">
        <f>IF(C41="","",C41)</f>
        <v/>
      </c>
      <c r="D52" s="442"/>
      <c r="E52" s="442"/>
      <c r="F52" s="443"/>
      <c r="G52" s="444" t="str">
        <f>所得計算シート!K25</f>
        <v/>
      </c>
      <c r="H52" s="440"/>
      <c r="I52" s="440"/>
      <c r="J52" s="440"/>
      <c r="K52" s="440"/>
      <c r="L52" s="440"/>
      <c r="M52" s="63" t="s">
        <v>66</v>
      </c>
      <c r="N52" s="513" t="s">
        <v>100</v>
      </c>
      <c r="O52" s="514"/>
      <c r="P52" s="439">
        <f>所得計算シート!K31</f>
        <v>0</v>
      </c>
      <c r="Q52" s="440"/>
      <c r="R52" s="440"/>
      <c r="S52" s="440"/>
      <c r="T52" s="440"/>
      <c r="U52" s="63" t="s">
        <v>66</v>
      </c>
      <c r="W52" s="54"/>
      <c r="X52" s="533" t="s">
        <v>102</v>
      </c>
      <c r="Y52" s="534"/>
      <c r="Z52" s="534"/>
      <c r="AA52" s="535"/>
      <c r="AB52" s="539">
        <f>所得計算シート!N10</f>
        <v>0</v>
      </c>
      <c r="AC52" s="540"/>
      <c r="AD52" s="540"/>
      <c r="AE52" s="540"/>
      <c r="AF52" s="540"/>
      <c r="AG52" s="540"/>
      <c r="AH52" s="541"/>
      <c r="AI52" s="56"/>
      <c r="CB52" s="54"/>
    </row>
    <row r="53" spans="2:80" ht="20.100000000000001" customHeight="1">
      <c r="B53" s="149" t="s">
        <v>99</v>
      </c>
      <c r="C53" s="441"/>
      <c r="D53" s="442"/>
      <c r="E53" s="442"/>
      <c r="F53" s="443"/>
      <c r="G53" s="545"/>
      <c r="H53" s="440"/>
      <c r="I53" s="440"/>
      <c r="J53" s="440"/>
      <c r="K53" s="440"/>
      <c r="L53" s="440"/>
      <c r="M53" s="63" t="s">
        <v>66</v>
      </c>
      <c r="N53" s="513" t="s">
        <v>100</v>
      </c>
      <c r="O53" s="514"/>
      <c r="P53" s="545"/>
      <c r="Q53" s="440"/>
      <c r="R53" s="440"/>
      <c r="S53" s="440"/>
      <c r="T53" s="440"/>
      <c r="U53" s="63" t="s">
        <v>66</v>
      </c>
      <c r="W53" s="54"/>
      <c r="X53" s="536"/>
      <c r="Y53" s="537"/>
      <c r="Z53" s="537"/>
      <c r="AA53" s="538"/>
      <c r="AB53" s="542"/>
      <c r="AC53" s="543"/>
      <c r="AD53" s="543"/>
      <c r="AE53" s="543"/>
      <c r="AF53" s="543"/>
      <c r="AG53" s="543"/>
      <c r="AH53" s="544"/>
      <c r="AI53" s="56"/>
      <c r="CB53" s="54"/>
    </row>
    <row r="54" spans="2:80" ht="20.100000000000001" customHeight="1">
      <c r="B54" s="149" t="s">
        <v>99</v>
      </c>
      <c r="C54" s="441"/>
      <c r="D54" s="442"/>
      <c r="E54" s="442"/>
      <c r="F54" s="443"/>
      <c r="G54" s="545"/>
      <c r="H54" s="440"/>
      <c r="I54" s="440"/>
      <c r="J54" s="440"/>
      <c r="K54" s="440"/>
      <c r="L54" s="440"/>
      <c r="M54" s="63" t="s">
        <v>66</v>
      </c>
      <c r="N54" s="513" t="s">
        <v>100</v>
      </c>
      <c r="O54" s="514"/>
      <c r="P54" s="545"/>
      <c r="Q54" s="440"/>
      <c r="R54" s="440"/>
      <c r="S54" s="440"/>
      <c r="T54" s="440"/>
      <c r="U54" s="63" t="s">
        <v>66</v>
      </c>
      <c r="W54" s="54"/>
      <c r="X54" s="533" t="s">
        <v>103</v>
      </c>
      <c r="Y54" s="534"/>
      <c r="Z54" s="534"/>
      <c r="AA54" s="535"/>
      <c r="AB54" s="539" t="str">
        <f>所得計算シート!N12</f>
        <v>半減</v>
      </c>
      <c r="AC54" s="540"/>
      <c r="AD54" s="540"/>
      <c r="AE54" s="540"/>
      <c r="AF54" s="540"/>
      <c r="AG54" s="540"/>
      <c r="AH54" s="541"/>
      <c r="AI54" s="56"/>
      <c r="CB54" s="54"/>
    </row>
    <row r="55" spans="2:80" ht="20.100000000000001" customHeight="1">
      <c r="B55" s="149" t="s">
        <v>99</v>
      </c>
      <c r="C55" s="441"/>
      <c r="D55" s="442"/>
      <c r="E55" s="442"/>
      <c r="F55" s="443"/>
      <c r="G55" s="545"/>
      <c r="H55" s="440"/>
      <c r="I55" s="440"/>
      <c r="J55" s="440"/>
      <c r="K55" s="440"/>
      <c r="L55" s="440"/>
      <c r="M55" s="151" t="s">
        <v>66</v>
      </c>
      <c r="N55" s="513" t="s">
        <v>100</v>
      </c>
      <c r="O55" s="514"/>
      <c r="P55" s="545"/>
      <c r="Q55" s="440"/>
      <c r="R55" s="440"/>
      <c r="S55" s="440"/>
      <c r="T55" s="440"/>
      <c r="U55" s="63" t="s">
        <v>66</v>
      </c>
      <c r="W55" s="57"/>
      <c r="X55" s="536"/>
      <c r="Y55" s="537"/>
      <c r="Z55" s="537"/>
      <c r="AA55" s="538"/>
      <c r="AB55" s="542"/>
      <c r="AC55" s="543"/>
      <c r="AD55" s="543"/>
      <c r="AE55" s="543"/>
      <c r="AF55" s="543"/>
      <c r="AG55" s="543"/>
      <c r="AH55" s="544"/>
      <c r="AI55" s="56"/>
      <c r="CB55" s="54"/>
    </row>
    <row r="56" spans="2:80" ht="20.100000000000001" customHeight="1">
      <c r="B56" s="149" t="s">
        <v>99</v>
      </c>
      <c r="C56" s="441" t="s">
        <v>92</v>
      </c>
      <c r="D56" s="442"/>
      <c r="E56" s="442"/>
      <c r="F56" s="442"/>
      <c r="G56" s="442"/>
      <c r="H56" s="442"/>
      <c r="I56" s="442"/>
      <c r="J56" s="442"/>
      <c r="K56" s="442"/>
      <c r="L56" s="442"/>
      <c r="M56" s="443"/>
      <c r="N56" s="58"/>
      <c r="O56" s="58"/>
      <c r="P56" s="58"/>
      <c r="Q56" s="58"/>
      <c r="R56" s="58"/>
      <c r="S56" s="58"/>
      <c r="T56" s="59"/>
      <c r="U56" s="57"/>
      <c r="V56" s="57"/>
      <c r="W56" s="57"/>
    </row>
  </sheetData>
  <mergeCells count="92">
    <mergeCell ref="C56:M56"/>
    <mergeCell ref="S11:AH12"/>
    <mergeCell ref="C54:F54"/>
    <mergeCell ref="G54:L54"/>
    <mergeCell ref="N54:O54"/>
    <mergeCell ref="P54:T54"/>
    <mergeCell ref="X54:AA55"/>
    <mergeCell ref="AB54:AH55"/>
    <mergeCell ref="C55:F55"/>
    <mergeCell ref="G55:L55"/>
    <mergeCell ref="N55:O55"/>
    <mergeCell ref="P55:T55"/>
    <mergeCell ref="C52:F52"/>
    <mergeCell ref="G52:L52"/>
    <mergeCell ref="N52:O52"/>
    <mergeCell ref="P52:T52"/>
    <mergeCell ref="X52:AA53"/>
    <mergeCell ref="AB52:AH53"/>
    <mergeCell ref="C53:F53"/>
    <mergeCell ref="G53:L53"/>
    <mergeCell ref="N53:O53"/>
    <mergeCell ref="P53:T53"/>
    <mergeCell ref="AB50:AG51"/>
    <mergeCell ref="AH50:AH51"/>
    <mergeCell ref="C51:F51"/>
    <mergeCell ref="G51:L51"/>
    <mergeCell ref="N51:O51"/>
    <mergeCell ref="P51:T51"/>
    <mergeCell ref="C50:F50"/>
    <mergeCell ref="G50:L50"/>
    <mergeCell ref="N50:O50"/>
    <mergeCell ref="P50:T50"/>
    <mergeCell ref="X50:AA51"/>
    <mergeCell ref="AB45:AH45"/>
    <mergeCell ref="AB46:AH46"/>
    <mergeCell ref="C47:M47"/>
    <mergeCell ref="P47:U47"/>
    <mergeCell ref="C48:F48"/>
    <mergeCell ref="G48:L48"/>
    <mergeCell ref="N48:O48"/>
    <mergeCell ref="P48:T48"/>
    <mergeCell ref="X48:AA49"/>
    <mergeCell ref="AB48:AG49"/>
    <mergeCell ref="AH48:AH49"/>
    <mergeCell ref="C49:F49"/>
    <mergeCell ref="G49:L49"/>
    <mergeCell ref="N49:O49"/>
    <mergeCell ref="P49:T49"/>
    <mergeCell ref="C40:G40"/>
    <mergeCell ref="H40:P40"/>
    <mergeCell ref="Q40:U40"/>
    <mergeCell ref="W40:AA40"/>
    <mergeCell ref="AC40:AG40"/>
    <mergeCell ref="C41:G41"/>
    <mergeCell ref="H41:P41"/>
    <mergeCell ref="Q41:U41"/>
    <mergeCell ref="W41:AA41"/>
    <mergeCell ref="AC41:AG41"/>
    <mergeCell ref="C38:G38"/>
    <mergeCell ref="H38:P38"/>
    <mergeCell ref="Q38:V38"/>
    <mergeCell ref="W38:AB38"/>
    <mergeCell ref="AC38:AH38"/>
    <mergeCell ref="C39:G39"/>
    <mergeCell ref="H39:P39"/>
    <mergeCell ref="Q39:U39"/>
    <mergeCell ref="W39:AA39"/>
    <mergeCell ref="AC39:AG39"/>
    <mergeCell ref="C32:P32"/>
    <mergeCell ref="Q32:Y32"/>
    <mergeCell ref="C33:P33"/>
    <mergeCell ref="Q33:Y33"/>
    <mergeCell ref="C34:P34"/>
    <mergeCell ref="Q34:Y34"/>
    <mergeCell ref="C26:P26"/>
    <mergeCell ref="Q26:Y26"/>
    <mergeCell ref="C27:P27"/>
    <mergeCell ref="Q27:Y27"/>
    <mergeCell ref="C31:P31"/>
    <mergeCell ref="Q31:Z31"/>
    <mergeCell ref="C11:Q12"/>
    <mergeCell ref="B14:L15"/>
    <mergeCell ref="C24:P24"/>
    <mergeCell ref="Q24:Z24"/>
    <mergeCell ref="C25:P25"/>
    <mergeCell ref="Q25:Y25"/>
    <mergeCell ref="G1:AJ4"/>
    <mergeCell ref="B2:D3"/>
    <mergeCell ref="E2:F3"/>
    <mergeCell ref="AD5:AI5"/>
    <mergeCell ref="C10:Q10"/>
    <mergeCell ref="S10:AH10"/>
  </mergeCells>
  <phoneticPr fontId="2"/>
  <printOptions horizontalCentered="1" verticalCentered="1"/>
  <pageMargins left="0.78740157480314965" right="0.70866141732283472" top="0.39370078740157483" bottom="0.74803149606299213" header="0.31496062992125984" footer="0.31496062992125984"/>
  <headerFooter>
    <oddHeader>&amp;R（控）</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2</vt:i4>
      </vt:variant>
    </vt:vector>
  </HeadingPairs>
  <TitlesOfParts>
    <vt:vector size="12" baseType="lpstr">
      <vt:lpstr>入力フォーム</vt:lpstr>
      <vt:lpstr>申請者情報の入力例</vt:lpstr>
      <vt:lpstr>給与入力例</vt:lpstr>
      <vt:lpstr>年金入力例</vt:lpstr>
      <vt:lpstr>その他入力例</vt:lpstr>
      <vt:lpstr>申請書</vt:lpstr>
      <vt:lpstr>所得見込計算書</vt:lpstr>
      <vt:lpstr>申請書（控）</vt:lpstr>
      <vt:lpstr>所得見込計算書 (控)</vt:lpstr>
      <vt:lpstr>所得計算シート</vt:lpstr>
      <vt:lpstr>所得見込計算書!Print_Area</vt:lpstr>
      <vt:lpstr>'所得見込計算書 (控)'!Print_Area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2023-05-15T07:52:35Z</dcterms:modified>
</cp:coreProperties>
</file>